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\\orione.areanord\rg-122\UCMAN - 2020 BILANCIO\CONTRIBUTO REGIONALE PRT\carta d'identità\"/>
    </mc:Choice>
  </mc:AlternateContent>
  <xr:revisionPtr revIDLastSave="0" documentId="13_ncr:1_{FED75415-733F-4C53-9DFC-9342DE16BCDB}" xr6:coauthVersionLast="47" xr6:coauthVersionMax="47" xr10:uidLastSave="{00000000-0000-0000-0000-000000000000}"/>
  <bookViews>
    <workbookView xWindow="-108" yWindow="-108" windowWidth="23256" windowHeight="12576" xr2:uid="{C655E2E6-A8E0-48DB-A2EA-9727F5AB5BDC}"/>
  </bookViews>
  <sheets>
    <sheet name="Indice" sheetId="1" r:id="rId1"/>
    <sheet name="Sintesi" sheetId="2" r:id="rId2"/>
    <sheet name="Spese" sheetId="3" r:id="rId3"/>
    <sheet name="Risorse gestioni associate" sheetId="4" r:id="rId4"/>
    <sheet name="Le Funzioni" sheetId="5" r:id="rId5"/>
    <sheet name="Andamento " sheetId="6" r:id="rId6"/>
    <sheet name="Completezza" sheetId="7" r:id="rId7"/>
  </sheets>
  <externalReferences>
    <externalReference r:id="rId8"/>
  </externalReferences>
  <definedNames>
    <definedName name="_ftn1" localSheetId="1">Sintesi!$C$11</definedName>
    <definedName name="_ftn2" localSheetId="2">Spese!$B$14</definedName>
    <definedName name="_ftn3" localSheetId="4">'Le Funzioni'!$L$11</definedName>
    <definedName name="_ftn4" localSheetId="4">'Le Funzioni'!#REF!</definedName>
    <definedName name="_ftnref1" localSheetId="1">Sintesi!$C$6</definedName>
    <definedName name="_ftnref2" localSheetId="2">Spese!$C$6</definedName>
    <definedName name="_ftnref3" localSheetId="2">Spese!$C$7</definedName>
    <definedName name="_ftnref4" localSheetId="2">Spese!$C$9</definedName>
    <definedName name="_ftnref5" localSheetId="2">Spese!$C$8</definedName>
    <definedName name="_ftnref6" localSheetId="2">Spese!$C$10</definedName>
    <definedName name="←">Indice!$A$2</definedName>
    <definedName name="_xlnm.Print_Area" localSheetId="5">'Andamento '!$A$1:$H$10</definedName>
    <definedName name="_xlnm.Print_Area" localSheetId="6">Completezza!$A$1:$R$16</definedName>
    <definedName name="_xlnm.Print_Area" localSheetId="0">Indice!$B$1:$C$10</definedName>
    <definedName name="_xlnm.Print_Area" localSheetId="4">'Le Funzioni'!$A$1:$P$17</definedName>
    <definedName name="_xlnm.Print_Area" localSheetId="3">'Risorse gestioni associate'!$A$1:$G$13</definedName>
    <definedName name="_xlnm.Print_Area" localSheetId="1">Sintesi!$B$1:$F$11</definedName>
    <definedName name="_xlnm.Print_Area" localSheetId="2">Spese!$A$1:$I$19</definedName>
    <definedName name="Dati_di_sintesi">Sintesi!$C$3</definedName>
    <definedName name="Le_funzioni_associate_in_cifre">'Le Funzioni'!$B$2</definedName>
    <definedName name="Le_Risorse_per_le_gestioni_associate">'Risorse gestioni associate'!$B$3</definedName>
    <definedName name="Le_Spese_dell’Unione">Spese!$B$2</definedName>
  </definedNames>
  <calcPr calcId="181029" iterate="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" l="1"/>
  <c r="F7" i="4"/>
  <c r="E8" i="4"/>
  <c r="E7" i="4"/>
  <c r="D8" i="4"/>
  <c r="D7" i="4"/>
  <c r="F14" i="5" l="1"/>
  <c r="F12" i="5"/>
  <c r="F9" i="5"/>
  <c r="D6" i="3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9" i="5"/>
  <c r="H9" i="5"/>
  <c r="I8" i="5"/>
  <c r="H8" i="5"/>
  <c r="I7" i="5"/>
  <c r="H7" i="5"/>
  <c r="I6" i="5"/>
  <c r="H6" i="5"/>
  <c r="I5" i="5"/>
  <c r="H5" i="5"/>
  <c r="I4" i="5"/>
  <c r="H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Manuela Martini</author>
    <author>Martini Manuela</author>
  </authors>
  <commentList>
    <comment ref="F4" authorId="0" shapeId="0" xr:uid="{3A0BB125-373B-4E7E-AFD0-3F7104D96C20}">
      <text>
        <r>
          <rPr>
            <b/>
            <sz val="9"/>
            <color indexed="81"/>
            <rFont val="Tahoma"/>
            <family val="2"/>
          </rPr>
          <t>ASSESTATO AL 31/12</t>
        </r>
      </text>
    </comment>
    <comment ref="C5" authorId="1" shapeId="0" xr:uid="{5443A682-AE6B-47B6-8AF3-45732AB18C1F}">
      <text>
        <r>
          <rPr>
            <b/>
            <sz val="9"/>
            <color indexed="81"/>
            <rFont val="Tahoma"/>
            <family val="2"/>
          </rPr>
          <t xml:space="preserve">PCF 2.01.01.02.003
PCF 4.02.01.02.003
solo rproc=RG
</t>
        </r>
      </text>
    </comment>
    <comment ref="C7" authorId="1" shapeId="0" xr:uid="{47AE0C5A-F45F-4C2C-A893-2DF1BBDEC9FB}">
      <text>
        <r>
          <rPr>
            <b/>
            <sz val="9"/>
            <color indexed="81"/>
            <rFont val="Tahoma"/>
            <family val="2"/>
          </rPr>
          <t>TOT. T2+T4.02 - VOCE 7 e 8
inserire ACCERTATO per primi due anni e ASSESTATO su ultimo anno</t>
        </r>
      </text>
    </comment>
    <comment ref="C8" authorId="1" shapeId="0" xr:uid="{865FB67E-9E9A-422B-9837-CCF074B53267}">
      <text>
        <r>
          <rPr>
            <b/>
            <sz val="9"/>
            <color indexed="81"/>
            <rFont val="Tahoma"/>
            <family val="2"/>
          </rPr>
          <t>TOT. ENTRATE escluse partite di giro, anticipazione di cassa e avanzo applicato (da stralciare su assestato ma non su accertato), al netto delle voci sopra
inserire ACCERTATO per primi due anni e ASSESTATO su ultimo anno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Martini Manuela</author>
  </authors>
  <commentList>
    <comment ref="J17" authorId="0" shapeId="0" xr:uid="{B108AF52-B69E-4A2B-92AE-7F2F4B9C5AFE}">
      <text>
        <r>
          <rPr>
            <b/>
            <sz val="9"/>
            <color indexed="81"/>
            <rFont val="Tahoma"/>
            <family val="2"/>
          </rPr>
          <t xml:space="preserve">per AG non c'è convenzione
</t>
        </r>
      </text>
    </comment>
  </commentList>
</comments>
</file>

<file path=xl/sharedStrings.xml><?xml version="1.0" encoding="utf-8"?>
<sst xmlns="http://schemas.openxmlformats.org/spreadsheetml/2006/main" count="221" uniqueCount="152">
  <si>
    <t xml:space="preserve">Carta d'Identità </t>
  </si>
  <si>
    <t>Unione Comuni Modenesi Area Nord</t>
  </si>
  <si>
    <t>Dati di Sintesi</t>
  </si>
  <si>
    <t>Le Spese dell’Unione</t>
  </si>
  <si>
    <t>Le Risorse per le gestioni associate</t>
  </si>
  <si>
    <t>Le funzioni associate in cifre</t>
  </si>
  <si>
    <t>L’andamento delle funzioni associate</t>
  </si>
  <si>
    <t>Completezza</t>
  </si>
  <si>
    <t>Codice:</t>
  </si>
  <si>
    <t>← Indice</t>
  </si>
  <si>
    <t>Dati di sintesi</t>
  </si>
  <si>
    <t>Abitanti (N):</t>
  </si>
  <si>
    <t>Superficie (Km2): </t>
  </si>
  <si>
    <r>
      <t>Funzioni delegate dai Comuni (N)</t>
    </r>
    <r>
      <rPr>
        <b/>
        <vertAlign val="superscript"/>
        <sz val="11"/>
        <color rgb="FF000000"/>
        <rFont val="Microsoft YaHei"/>
        <family val="2"/>
      </rPr>
      <t>[1]</t>
    </r>
    <r>
      <rPr>
        <b/>
        <sz val="11"/>
        <color rgb="FF000000"/>
        <rFont val="Microsoft YaHei"/>
        <family val="2"/>
      </rPr>
      <t>:</t>
    </r>
  </si>
  <si>
    <t>Quali</t>
  </si>
  <si>
    <t>Coincidenza con l’ambito territoriale ottimale</t>
  </si>
  <si>
    <t>Sì</t>
  </si>
  <si>
    <t>Nome</t>
  </si>
  <si>
    <t>Comuni modenesi area nord</t>
  </si>
  <si>
    <t>Coincidenza con il distretto sociosanitario</t>
  </si>
  <si>
    <t>Mirandola</t>
  </si>
  <si>
    <t xml:space="preserve">[1] Inserire le funzioni delegate finanziate e non dal Piano di Riordino Territoriale (PRT) </t>
  </si>
  <si>
    <r>
      <t>Personale dell’Unione (N)</t>
    </r>
    <r>
      <rPr>
        <b/>
        <vertAlign val="superscript"/>
        <sz val="11"/>
        <color theme="0"/>
        <rFont val="Microsoft YaHei"/>
        <family val="2"/>
      </rPr>
      <t>[1]</t>
    </r>
  </si>
  <si>
    <t>1a</t>
  </si>
  <si>
    <r>
      <t>Personale comandato in Entrata (N)</t>
    </r>
    <r>
      <rPr>
        <b/>
        <vertAlign val="superscript"/>
        <sz val="10"/>
        <color theme="0"/>
        <rFont val="Microsoft YaHei"/>
        <family val="2"/>
      </rPr>
      <t>[2]</t>
    </r>
  </si>
  <si>
    <t>1b</t>
  </si>
  <si>
    <r>
      <t>Personale comandato in Uscita (N)</t>
    </r>
    <r>
      <rPr>
        <b/>
        <vertAlign val="superscript"/>
        <sz val="10"/>
        <color theme="0"/>
        <rFont val="Microsoft YaHei"/>
        <family val="2"/>
      </rPr>
      <t>[2bis]</t>
    </r>
  </si>
  <si>
    <r>
      <t>Personale dell’Unione/ Personale dei Comuni- (%)</t>
    </r>
    <r>
      <rPr>
        <b/>
        <vertAlign val="superscript"/>
        <sz val="11"/>
        <color theme="0"/>
        <rFont val="Microsoft YaHei"/>
        <family val="2"/>
      </rPr>
      <t>[3]</t>
    </r>
  </si>
  <si>
    <r>
      <t>Spese correnti-impegni (in €)</t>
    </r>
    <r>
      <rPr>
        <b/>
        <vertAlign val="superscript"/>
        <sz val="11"/>
        <color theme="0"/>
        <rFont val="Microsoft YaHei"/>
        <family val="2"/>
      </rPr>
      <t>[4]</t>
    </r>
    <r>
      <rPr>
        <b/>
        <sz val="11"/>
        <color theme="0"/>
        <rFont val="Microsoft YaHei"/>
        <family val="2"/>
      </rPr>
      <t>:</t>
    </r>
  </si>
  <si>
    <r>
      <t>Spesa in c/capitale - impegni (in€)</t>
    </r>
    <r>
      <rPr>
        <b/>
        <vertAlign val="superscript"/>
        <sz val="11"/>
        <color theme="0"/>
        <rFont val="Microsoft YaHei"/>
        <family val="2"/>
      </rPr>
      <t>[5]</t>
    </r>
    <r>
      <rPr>
        <b/>
        <sz val="11"/>
        <color theme="0"/>
        <rFont val="Microsoft YaHei"/>
        <family val="2"/>
      </rPr>
      <t>:</t>
    </r>
  </si>
  <si>
    <r>
      <t>Spese correnti per abitante</t>
    </r>
    <r>
      <rPr>
        <b/>
        <vertAlign val="superscript"/>
        <sz val="11"/>
        <color theme="0"/>
        <rFont val="Microsoft YaHei"/>
        <family val="2"/>
      </rPr>
      <t>[6]</t>
    </r>
  </si>
  <si>
    <r>
      <t>Spesa per investimenti per abitante</t>
    </r>
    <r>
      <rPr>
        <b/>
        <vertAlign val="superscript"/>
        <sz val="11"/>
        <color theme="0"/>
        <rFont val="Microsoft YaHei"/>
        <family val="2"/>
      </rPr>
      <t>[6]</t>
    </r>
  </si>
  <si>
    <r>
      <rPr>
        <vertAlign val="superscript"/>
        <sz val="10"/>
        <color theme="1"/>
        <rFont val="Calibri"/>
        <family val="2"/>
        <scheme val="minor"/>
      </rPr>
      <t>[1]</t>
    </r>
    <r>
      <rPr>
        <sz val="10"/>
        <color theme="1"/>
        <rFont val="Calibri"/>
        <family val="2"/>
        <scheme val="minor"/>
      </rPr>
      <t xml:space="preserve"> Da Conto Annuale 2019: Quadro: Totale  T1, T2</t>
    </r>
  </si>
  <si>
    <r>
      <rPr>
        <vertAlign val="superscript"/>
        <sz val="10"/>
        <color theme="1"/>
        <rFont val="Calibri"/>
        <family val="2"/>
        <scheme val="minor"/>
      </rPr>
      <t xml:space="preserve">[2] </t>
    </r>
    <r>
      <rPr>
        <sz val="10"/>
        <color theme="1"/>
        <rFont val="Calibri"/>
        <family val="2"/>
        <scheme val="minor"/>
      </rPr>
      <t>Da Conto Annuale 2019: Totale Quadro 3 - Personale esterno</t>
    </r>
  </si>
  <si>
    <r>
      <rPr>
        <vertAlign val="superscript"/>
        <sz val="10"/>
        <color theme="1"/>
        <rFont val="Calibri"/>
        <family val="2"/>
        <scheme val="minor"/>
      </rPr>
      <t xml:space="preserve">[2bis] </t>
    </r>
    <r>
      <rPr>
        <sz val="10"/>
        <color theme="1"/>
        <rFont val="Calibri"/>
        <family val="2"/>
        <scheme val="minor"/>
      </rPr>
      <t>Da Conto Annuale 2019: Totale Quadro 3 - Personale dell'Amministrazione</t>
    </r>
  </si>
  <si>
    <r>
      <rPr>
        <vertAlign val="superscript"/>
        <sz val="10"/>
        <color theme="1"/>
        <rFont val="Calibri"/>
        <family val="2"/>
        <scheme val="minor"/>
      </rPr>
      <t xml:space="preserve">[3] </t>
    </r>
    <r>
      <rPr>
        <sz val="10"/>
        <color theme="1"/>
        <rFont val="Calibri"/>
        <family val="2"/>
        <scheme val="minor"/>
      </rPr>
      <t>Calcolare il rapporto tra: Unità di personale nell’Unione/Somma delle Unità di Personale nei Comuni- in %</t>
    </r>
  </si>
  <si>
    <r>
      <t>[4]</t>
    </r>
    <r>
      <rPr>
        <sz val="10"/>
        <color theme="1"/>
        <rFont val="Calibri"/>
        <family val="2"/>
        <scheme val="minor"/>
      </rPr>
      <t xml:space="preserve"> Fonte: Finanza del territorio su dati BDAP 2019</t>
    </r>
  </si>
  <si>
    <r>
      <t>[5]</t>
    </r>
    <r>
      <rPr>
        <sz val="10"/>
        <color theme="1"/>
        <rFont val="Calibri"/>
        <family val="2"/>
        <scheme val="minor"/>
      </rPr>
      <t xml:space="preserve"> Fonte: Finanza del territorio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su dati BDAP 2019</t>
    </r>
  </si>
  <si>
    <r>
      <t>[6]</t>
    </r>
    <r>
      <rPr>
        <sz val="10"/>
        <color theme="1"/>
        <rFont val="Calibri"/>
        <family val="2"/>
        <scheme val="minor"/>
      </rPr>
      <t xml:space="preserve"> Fonte: Finanza del territorio- Elaborazion RER su dati BDAP 2019</t>
    </r>
  </si>
  <si>
    <t xml:space="preserve"> N.B: I campi con lo sfondo colorato  sono pre-compilati per ogni Unione con i dati disponibili  dal Servizio Riordino, sviluppo istituzionale e territoriale, Partecipazione</t>
  </si>
  <si>
    <r>
      <t>2018</t>
    </r>
    <r>
      <rPr>
        <b/>
        <vertAlign val="superscript"/>
        <sz val="11"/>
        <color rgb="FF000000"/>
        <rFont val="Microsoft YaHei"/>
        <family val="2"/>
      </rPr>
      <t>[3]</t>
    </r>
  </si>
  <si>
    <r>
      <t>2019</t>
    </r>
    <r>
      <rPr>
        <b/>
        <vertAlign val="superscript"/>
        <sz val="11"/>
        <color rgb="FF000000"/>
        <rFont val="Microsoft YaHei"/>
        <family val="2"/>
      </rPr>
      <t>[3]</t>
    </r>
  </si>
  <si>
    <r>
      <t>2020</t>
    </r>
    <r>
      <rPr>
        <b/>
        <vertAlign val="superscript"/>
        <sz val="11"/>
        <color rgb="FF000000"/>
        <rFont val="Microsoft YaHei"/>
        <family val="2"/>
      </rPr>
      <t>[1](4)</t>
    </r>
  </si>
  <si>
    <t>Trasferimenti Comunali</t>
  </si>
  <si>
    <t>Contributi regionali e Statali regionalizzati (da Programma di Riordino Territoriale)</t>
  </si>
  <si>
    <t>Altri Trasferimenti per la gestione delle funzioni associate</t>
  </si>
  <si>
    <r>
      <t>Entrate da attività e servizi derivati dalle gestioni associate (esclusi trasferimenti e contributi)</t>
    </r>
    <r>
      <rPr>
        <b/>
        <vertAlign val="superscript"/>
        <sz val="11"/>
        <color theme="0"/>
        <rFont val="Microsoft YaHei"/>
        <family val="2"/>
      </rPr>
      <t>[2]</t>
    </r>
  </si>
  <si>
    <r>
      <rPr>
        <vertAlign val="superscript"/>
        <sz val="11"/>
        <color theme="1"/>
        <rFont val="Calibri"/>
        <family val="2"/>
        <scheme val="minor"/>
      </rPr>
      <t xml:space="preserve">[2] </t>
    </r>
    <r>
      <rPr>
        <sz val="11"/>
        <color theme="1"/>
        <rFont val="Calibri"/>
        <family val="2"/>
        <scheme val="minor"/>
      </rPr>
      <t>Si fa riferimento alle entrate accertate indicate nel Bilancio Consuntivo per il 2018 e 2019 e nell'ultima variazione di Bilancio per il 2020</t>
    </r>
  </si>
  <si>
    <r>
      <t>[3]</t>
    </r>
    <r>
      <rPr>
        <sz val="11"/>
        <color theme="1"/>
        <rFont val="Calibri"/>
        <family val="2"/>
        <scheme val="minor"/>
      </rPr>
      <t xml:space="preserve"> Si fa riferimento al Rendiconto di Bilancio  dell'anno indicato</t>
    </r>
  </si>
  <si>
    <r>
      <t>[4]</t>
    </r>
    <r>
      <rPr>
        <sz val="11"/>
        <color theme="1"/>
        <rFont val="Calibri"/>
        <family val="2"/>
        <scheme val="minor"/>
      </rPr>
      <t xml:space="preserve"> Per le sole UNIONI AVVIATE le cifre indicate non tengono conto di eventuali redistribuzioni dovute a revoche di contributi</t>
    </r>
  </si>
  <si>
    <t xml:space="preserve"> N.B: I campi con lo sfondo colorato  sono pre-compilati per ogni Unione dal Servizio Riordino, sviluppo istituzionale e territoriale</t>
  </si>
  <si>
    <r>
      <t>Funzione svolta in Unione</t>
    </r>
    <r>
      <rPr>
        <b/>
        <vertAlign val="superscript"/>
        <sz val="9"/>
        <color rgb="FF000000"/>
        <rFont val="Microsoft YaHei"/>
        <family val="2"/>
      </rPr>
      <t>[1]</t>
    </r>
  </si>
  <si>
    <t>Comuni che hanno delegato la funzione -N</t>
  </si>
  <si>
    <r>
      <t>Tipologia di Personale</t>
    </r>
    <r>
      <rPr>
        <b/>
        <vertAlign val="superscript"/>
        <sz val="9"/>
        <color rgb="FF000000"/>
        <rFont val="Microsoft YaHei"/>
        <family val="2"/>
      </rPr>
      <t>[2]</t>
    </r>
  </si>
  <si>
    <t>Personale Proprio o Trasferito  impiegato (N) -2020</t>
  </si>
  <si>
    <t xml:space="preserve">Personale Comandato o Altro impiegato (N)- 2020 </t>
  </si>
  <si>
    <r>
      <t xml:space="preserve"> Spesa di personale per  funzione (€)- 2020</t>
    </r>
    <r>
      <rPr>
        <b/>
        <vertAlign val="superscript"/>
        <sz val="9"/>
        <color rgb="FF000000"/>
        <rFont val="Microsoft YaHei"/>
        <family val="2"/>
      </rPr>
      <t>(3)</t>
    </r>
  </si>
  <si>
    <r>
      <t xml:space="preserve"> Spesa corrente per funzione al netto della spesa di personale per  funzione (€)- 2019</t>
    </r>
    <r>
      <rPr>
        <b/>
        <vertAlign val="superscript"/>
        <sz val="9"/>
        <color rgb="FF000000"/>
        <rFont val="Microsoft YaHei"/>
        <family val="2"/>
      </rPr>
      <t>(3)</t>
    </r>
  </si>
  <si>
    <r>
      <t>Link alla Convenzione</t>
    </r>
    <r>
      <rPr>
        <b/>
        <vertAlign val="superscript"/>
        <sz val="9"/>
        <color rgb="FF000000"/>
        <rFont val="Microsoft YaHei"/>
        <family val="2"/>
      </rPr>
      <t>[4]</t>
    </r>
  </si>
  <si>
    <t>LEGENDA:</t>
  </si>
  <si>
    <t>ICT-Agenda Digitale</t>
  </si>
  <si>
    <t>[1] Inserire Sì o No</t>
  </si>
  <si>
    <t>Gestione del personale</t>
  </si>
  <si>
    <t>[2] Fa riferimento al tipo di personale presente in Unione e indica la stabilità  del personale che opera nelle singole funzioni. Va inserito:</t>
  </si>
  <si>
    <t>Gestione dei tributi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</si>
  <si>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A</t>
    </r>
    <r>
      <rPr>
        <sz val="9"/>
        <color theme="1"/>
        <rFont val="Microsoft YaHei"/>
        <family val="2"/>
      </rPr>
      <t xml:space="preserve"> se il personale è prevalentemente proprio</t>
    </r>
  </si>
  <si>
    <t>Polizia municipale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</si>
  <si>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B</t>
    </r>
    <r>
      <rPr>
        <sz val="9"/>
        <color theme="1"/>
        <rFont val="Microsoft YaHei"/>
        <family val="2"/>
      </rPr>
      <t xml:space="preserve"> se il personale è prevalentemente comunale trasferito</t>
    </r>
  </si>
  <si>
    <t>Protezione civile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</si>
  <si>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C</t>
    </r>
    <r>
      <rPr>
        <sz val="9"/>
        <color theme="1"/>
        <rFont val="Microsoft YaHei"/>
        <family val="2"/>
      </rPr>
      <t xml:space="preserve"> se il personale è prevalentemente comunale comandato</t>
    </r>
  </si>
  <si>
    <t>Servizi sociali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</si>
  <si>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D</t>
    </r>
    <r>
      <rPr>
        <sz val="9"/>
        <color theme="1"/>
        <rFont val="Microsoft YaHei"/>
        <family val="2"/>
      </rPr>
      <t xml:space="preserve"> Altro</t>
    </r>
  </si>
  <si>
    <t>Pianificazione Urbanistica</t>
  </si>
  <si>
    <t>[3] Valore aggiornato all'ultima variazione di bilancio di dicembre 2020 (specificare data)</t>
  </si>
  <si>
    <t>Suap-Sue-Sismica</t>
  </si>
  <si>
    <t>[4] Inserire estremi della Convenzione e link che ne consente l’accesso</t>
  </si>
  <si>
    <t>LLPP-Ambiente -Energia</t>
  </si>
  <si>
    <t xml:space="preserve">[5] Specificare quali funzioni si hanno se la funzione non è completa </t>
  </si>
  <si>
    <t>Funzioni di istruzione pubblica</t>
  </si>
  <si>
    <r>
      <t>Centrale unica di committenza</t>
    </r>
    <r>
      <rPr>
        <sz val="11"/>
        <color theme="1"/>
        <rFont val="Microsoft YaHei"/>
        <family val="2"/>
      </rPr>
      <t xml:space="preserve"> </t>
    </r>
  </si>
  <si>
    <r>
      <t>Servizi finanziari</t>
    </r>
    <r>
      <rPr>
        <b/>
        <sz val="10"/>
        <color theme="1"/>
        <rFont val="Microsoft YaHei"/>
        <family val="2"/>
      </rPr>
      <t xml:space="preserve"> </t>
    </r>
  </si>
  <si>
    <t>Controllo di gestione</t>
  </si>
  <si>
    <t>Altre funzioni non finanziate dal PRT</t>
  </si>
  <si>
    <t xml:space="preserve">L'andamento delle funzioni associate </t>
  </si>
  <si>
    <r>
      <t xml:space="preserve">Funzioni delegate da tutti i Comuni – N. </t>
    </r>
    <r>
      <rPr>
        <b/>
        <vertAlign val="superscript"/>
        <sz val="11"/>
        <color rgb="FF000000"/>
        <rFont val="Microsoft YaHei"/>
        <family val="2"/>
      </rPr>
      <t>(1)</t>
    </r>
  </si>
  <si>
    <r>
      <t>Funzioni</t>
    </r>
    <r>
      <rPr>
        <b/>
        <vertAlign val="superscript"/>
        <sz val="11"/>
        <color rgb="FF000000"/>
        <rFont val="Microsoft YaHei"/>
        <family val="2"/>
      </rPr>
      <t xml:space="preserve"> </t>
    </r>
    <r>
      <rPr>
        <b/>
        <sz val="11"/>
        <color rgb="FF000000"/>
        <rFont val="Microsoft YaHei"/>
        <family val="2"/>
      </rPr>
      <t xml:space="preserve"> delegate da una parte dei Comuni o in sub-ambito - N. </t>
    </r>
    <r>
      <rPr>
        <b/>
        <vertAlign val="superscript"/>
        <sz val="11"/>
        <color rgb="FF000000"/>
        <rFont val="Microsoft YaHei"/>
        <family val="2"/>
      </rPr>
      <t>(1)</t>
    </r>
  </si>
  <si>
    <t>Anno 2018  </t>
  </si>
  <si>
    <t>Anno 2019  </t>
  </si>
  <si>
    <t>Anno 2020  </t>
  </si>
  <si>
    <t>Differenza Funzioni finanziate dal PRT (2020-2018) -N.</t>
  </si>
  <si>
    <t xml:space="preserve">[1]Si fa riferimento al Numero di Funzioni finanziate dal PRT 2018-2020
</t>
  </si>
  <si>
    <t>Il livello di completezza delle funzioni in Unione</t>
  </si>
  <si>
    <t>Numero di funzioni finanziate dal PRT gestite in Unione</t>
  </si>
  <si>
    <t>LIVELLO raggiunto</t>
  </si>
  <si>
    <t>MEDIO</t>
  </si>
  <si>
    <t>N. Funzioni</t>
  </si>
  <si>
    <t>su 13</t>
  </si>
  <si>
    <t>COS'E' IL LIVELLO DI COMPLETEZZA?
I Punteggi misurano quanta parte delle attività che compongono una funzione è stata effettivamente trasferita in Unione da parte dei Comuni.</t>
  </si>
  <si>
    <t xml:space="preserve">ICT </t>
  </si>
  <si>
    <t xml:space="preserve">Gestione del personale </t>
  </si>
  <si>
    <t xml:space="preserve">Polizia municipale </t>
  </si>
  <si>
    <t xml:space="preserve">Protezione civile </t>
  </si>
  <si>
    <t xml:space="preserve">Servizi sociali </t>
  </si>
  <si>
    <t xml:space="preserve">Pianific.
urbanistica </t>
  </si>
  <si>
    <t xml:space="preserve">SUE-SUAP e sismica
</t>
  </si>
  <si>
    <t xml:space="preserve">Lavori pubblici – Ambiente - Energia </t>
  </si>
  <si>
    <t xml:space="preserve">Istruzione pubblica </t>
  </si>
  <si>
    <t xml:space="preserve">Centrale unica di committenza </t>
  </si>
  <si>
    <t xml:space="preserve">Servizi finanziari </t>
  </si>
  <si>
    <t xml:space="preserve">Controllo di gestione </t>
  </si>
  <si>
    <t xml:space="preserve">Tributi </t>
  </si>
  <si>
    <t>Totale</t>
  </si>
  <si>
    <t>Punteggio massimo possibile</t>
  </si>
  <si>
    <t>Media delle Unioni  AVVIATE</t>
  </si>
  <si>
    <t xml:space="preserve">Funzioni con un aumento nelle attività svolte dal 2018 </t>
  </si>
  <si>
    <t>Legenda:
dei Punteggi</t>
  </si>
  <si>
    <t xml:space="preserve">Pianificazione urbanistica </t>
  </si>
  <si>
    <t xml:space="preserve">Lavori pubblici-Ambiente - Energia </t>
  </si>
  <si>
    <t>Fonte: I punteggi sintetizzano le attività svolte per ogni funzione. 
Le attività sono state dichiarate dalle Unioni nelle Schede Funzione allegate alla domanda per i contributi del PRT 2020</t>
  </si>
  <si>
    <t>Base</t>
  </si>
  <si>
    <t>&lt;6</t>
  </si>
  <si>
    <t>&lt;8</t>
  </si>
  <si>
    <t>&lt;7</t>
  </si>
  <si>
    <t>Medio</t>
  </si>
  <si>
    <t>2,51-4</t>
  </si>
  <si>
    <t>6-8</t>
  </si>
  <si>
    <t>8-13,5</t>
  </si>
  <si>
    <t>7-12</t>
  </si>
  <si>
    <t>Avanzato</t>
  </si>
  <si>
    <t>&gt;4</t>
  </si>
  <si>
    <t>&gt;8</t>
  </si>
  <si>
    <t>&gt;13,5</t>
  </si>
  <si>
    <t>&gt;12</t>
  </si>
  <si>
    <t>REP. 784/R del 26/05/2016</t>
  </si>
  <si>
    <t>REP. 858/R del 02/05/2018</t>
  </si>
  <si>
    <t>REP. 579/R del 23/12/2010</t>
  </si>
  <si>
    <t>REP. 807/R del 23/03/2017</t>
  </si>
  <si>
    <t>REP. 521/R del 15/10/2009</t>
  </si>
  <si>
    <t>REP.6/R del 30/01/2004                                                 REP. 816/R del 28/04/2017</t>
  </si>
  <si>
    <t>REP. 496/R del 23/04/2009                                                         REP.891/R del 17/10/2019</t>
  </si>
  <si>
    <t>REP. 829/R del 05/09/2017</t>
  </si>
  <si>
    <t>REP. 786/R del 12/07/2016</t>
  </si>
  <si>
    <t>REP. 857/R del 02/05/2018</t>
  </si>
  <si>
    <t>REP. 856/R del 02/05/2018</t>
  </si>
  <si>
    <t xml:space="preserve">REP. 14/R del 29/03/2004                                                     REP. 205/R del 21/03/2006                                                                     REP. 206/R del 21/03/2006                                                                       REP. 208/R del 21/03/2006                                                                   REP. 476/R del 22/01/2009                                                   REP. 477/R del 26/01/2009                                              REP. 661/R del 23/11/2012                                                      REP. 779/R del 07/04/2016                                                                                                                                     REP. 797/R del 31/12/2016                                                  </t>
  </si>
  <si>
    <t>B</t>
  </si>
  <si>
    <t>SI</t>
  </si>
  <si>
    <t>NO</t>
  </si>
  <si>
    <t>SI, solo SUAP e SISMICA</t>
  </si>
  <si>
    <t>min 5                      max 9</t>
  </si>
  <si>
    <t xml:space="preserve">FUNZIONI DELEGATE ICT – Agenda Digitale, Gestione del Personale, Gestione dei Tributi, Polizia Municipale, Protezione Civile, Servizi Sociali, SUAP e SISMICA, Funzioni di Istruzione Pubblica, Centrale Unica di Committenza, Servizi Finanziari, Controllo di Gestione                                                                                                        FUNZIONI NON FINANZIATE: Politiche ambientali, Marketing territoriale, Canile intercomunale, Politiche agricole, Sistema bibliotecario, Formazione professionale, Politiche giovanili, Scuola di Musica </t>
  </si>
  <si>
    <r>
      <rPr>
        <vertAlign val="superscript"/>
        <sz val="11"/>
        <color theme="1"/>
        <rFont val="Calibri"/>
        <family val="2"/>
        <scheme val="minor"/>
      </rPr>
      <t>[1]</t>
    </r>
    <r>
      <rPr>
        <sz val="11"/>
        <color theme="1"/>
        <rFont val="Calibri"/>
        <family val="2"/>
        <scheme val="minor"/>
      </rPr>
      <t xml:space="preserve"> Si fa riferimento all'ultima variazione di Bilancio C.C. 90 DEL 30/11/2020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</si>
</sst>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Aharoni"/>
    </font>
    <font>
      <b/>
      <sz val="11"/>
      <color rgb="FF000000"/>
      <name val="Microsoft YaHei"/>
      <family val="2"/>
    </font>
    <font>
      <sz val="11"/>
      <color rgb="FF000000"/>
      <name val="Microsoft YaHei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rgb="FF000000"/>
      <name val="Microsoft YaHei"/>
      <family val="2"/>
    </font>
    <font>
      <b/>
      <sz val="9"/>
      <color rgb="FF000000"/>
      <name val="Microsoft YaHei"/>
      <family val="2"/>
    </font>
    <font>
      <sz val="9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9"/>
      <color theme="1"/>
      <name val="Microsoft YaHei"/>
      <family val="2"/>
    </font>
    <font>
      <sz val="9"/>
      <color theme="1"/>
      <name val="Microsoft YaHei"/>
      <family val="2"/>
    </font>
    <font>
      <b/>
      <sz val="11"/>
      <color theme="0"/>
      <name val="Microsoft YaHei"/>
      <family val="2"/>
    </font>
    <font>
      <u/>
      <sz val="16"/>
      <color theme="1"/>
      <name val="Aharoni"/>
    </font>
    <font>
      <b/>
      <sz val="16"/>
      <color rgb="FF262626"/>
      <name val="Aharoni"/>
    </font>
    <font>
      <b/>
      <sz val="16"/>
      <color theme="0"/>
      <name val="Aharoni"/>
    </font>
    <font>
      <b/>
      <sz val="12"/>
      <color theme="0"/>
      <name val="Microsoft YaHe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Microsoft YaHei"/>
      <family val="2"/>
    </font>
    <font>
      <b/>
      <sz val="11"/>
      <color theme="1"/>
      <name val="Microsoft YaHei"/>
      <family val="2"/>
    </font>
    <font>
      <sz val="11"/>
      <color theme="1"/>
      <name val="Microsoft YaHei"/>
      <family val="2"/>
    </font>
    <font>
      <b/>
      <sz val="10"/>
      <color theme="1"/>
      <name val="Microsoft YaHei"/>
      <family val="2"/>
    </font>
    <font>
      <b/>
      <sz val="14"/>
      <color theme="1"/>
      <name val="Microsoft YaHei"/>
      <family val="2"/>
    </font>
    <font>
      <b/>
      <sz val="16"/>
      <color theme="1"/>
      <name val="Microsoft JhengHei UI"/>
      <family val="2"/>
    </font>
    <font>
      <b/>
      <sz val="12"/>
      <color rgb="FF000000"/>
      <name val="Microsoft YaHei"/>
      <family val="2"/>
    </font>
    <font>
      <b/>
      <sz val="11"/>
      <color rgb="FF000000"/>
      <name val="Tw Cen MT"/>
      <family val="2"/>
    </font>
    <font>
      <b/>
      <sz val="9"/>
      <color rgb="FF000000"/>
      <name val="Tw Cen MT"/>
      <family val="2"/>
    </font>
    <font>
      <b/>
      <sz val="11"/>
      <color theme="1"/>
      <name val="Tw Cen MT"/>
      <family val="2"/>
    </font>
    <font>
      <b/>
      <sz val="14"/>
      <color rgb="FF000000"/>
      <name val="Tw Cen MT"/>
      <family val="2"/>
    </font>
    <font>
      <b/>
      <sz val="10"/>
      <color theme="0"/>
      <name val="Microsoft YaHei"/>
      <family val="2"/>
    </font>
    <font>
      <b/>
      <vertAlign val="superscript"/>
      <sz val="11"/>
      <color theme="0"/>
      <name val="Microsoft YaHei"/>
      <family val="2"/>
    </font>
    <font>
      <b/>
      <vertAlign val="superscript"/>
      <sz val="10"/>
      <color theme="0"/>
      <name val="Microsoft YaHei"/>
      <family val="2"/>
    </font>
    <font>
      <b/>
      <vertAlign val="superscript"/>
      <sz val="11"/>
      <color rgb="FF000000"/>
      <name val="Microsoft YaHei"/>
      <family val="2"/>
    </font>
    <font>
      <b/>
      <vertAlign val="superscript"/>
      <sz val="9"/>
      <color rgb="FF000000"/>
      <name val="Microsoft YaHei"/>
      <family val="2"/>
    </font>
    <font>
      <b/>
      <sz val="8"/>
      <color rgb="FF000000"/>
      <name val="Tw Cen MT"/>
      <family val="2"/>
    </font>
    <font>
      <b/>
      <sz val="8"/>
      <color theme="0"/>
      <name val="Microsoft YaHei"/>
      <family val="2"/>
    </font>
    <font>
      <b/>
      <vertAlign val="superscript"/>
      <sz val="11"/>
      <color theme="1"/>
      <name val="Verdana"/>
      <family val="2"/>
    </font>
    <font>
      <sz val="11"/>
      <color rgb="FF000000"/>
      <name val="Calibri"/>
      <family val="2"/>
      <scheme val="minor"/>
    </font>
    <font>
      <b/>
      <sz val="16"/>
      <color rgb="FF000000"/>
      <name val="Microsoft YaHei"/>
      <family val="2"/>
    </font>
    <font>
      <b/>
      <u/>
      <sz val="16"/>
      <color theme="1"/>
      <name val="Microsoft New Tai Lue"/>
      <family val="2"/>
    </font>
    <font>
      <b/>
      <sz val="18"/>
      <color theme="1"/>
      <name val="Microsoft YaHei"/>
      <family val="2"/>
    </font>
    <font>
      <sz val="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0"/>
      <color rgb="FF000000"/>
      <name val="Tw Cen MT"/>
      <family val="2"/>
    </font>
    <font>
      <vertAlign val="superscript"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rgb="FF000000"/>
      <name val="Microsoft YaHei"/>
      <family val="2"/>
    </font>
    <font>
      <sz val="6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C8004"/>
        <bgColor indexed="64"/>
      </patternFill>
    </fill>
    <fill>
      <patternFill patternType="solid">
        <fgColor rgb="FF0D8CE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theme="9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39997558519241921"/>
        <bgColor theme="9" tint="0.79998168889431442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dotted">
        <color rgb="FF404040"/>
      </left>
      <right style="dotted">
        <color rgb="FF404040"/>
      </right>
      <top style="dotted">
        <color rgb="FF404040"/>
      </top>
      <bottom style="dotted">
        <color rgb="FF1F497D"/>
      </bottom>
      <diagonal/>
    </border>
    <border>
      <left/>
      <right style="dotted">
        <color rgb="FF404040"/>
      </right>
      <top style="dotted">
        <color rgb="FF404040"/>
      </top>
      <bottom style="dotted">
        <color rgb="FF404040"/>
      </bottom>
      <diagonal/>
    </border>
    <border>
      <left/>
      <right/>
      <top style="dotted">
        <color rgb="FF404040"/>
      </top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/>
      <bottom style="dotted">
        <color rgb="FF1F497D"/>
      </bottom>
      <diagonal/>
    </border>
    <border>
      <left/>
      <right style="dotted">
        <color rgb="FF404040"/>
      </right>
      <top/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/>
      <bottom style="dotted">
        <color rgb="FF404040"/>
      </bottom>
      <diagonal/>
    </border>
    <border>
      <left style="dotted">
        <color rgb="FF404040"/>
      </left>
      <right/>
      <top style="dotted">
        <color rgb="FF404040"/>
      </top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 style="dotted">
        <color rgb="FF404040"/>
      </top>
      <bottom style="dotted">
        <color rgb="FF404040"/>
      </bottom>
      <diagonal/>
    </border>
    <border>
      <left style="hair">
        <color rgb="FF404040"/>
      </left>
      <right style="hair">
        <color rgb="FF404040"/>
      </right>
      <top style="hair">
        <color rgb="FF404040"/>
      </top>
      <bottom style="hair">
        <color rgb="FF404040"/>
      </bottom>
      <diagonal/>
    </border>
    <border>
      <left style="dotted">
        <color rgb="FF404040"/>
      </left>
      <right/>
      <top/>
      <bottom style="dotted">
        <color rgb="FF404040"/>
      </bottom>
      <diagonal/>
    </border>
    <border>
      <left/>
      <right style="dotted">
        <color rgb="FF404040"/>
      </right>
      <top style="dotted">
        <color rgb="FF1F497D"/>
      </top>
      <bottom style="dotted">
        <color rgb="FF1F497D"/>
      </bottom>
      <diagonal/>
    </border>
    <border>
      <left/>
      <right style="dotted">
        <color rgb="FF1F497D"/>
      </right>
      <top/>
      <bottom style="dotted">
        <color rgb="FF1F497D"/>
      </bottom>
      <diagonal/>
    </border>
    <border>
      <left/>
      <right style="dotted">
        <color rgb="FF404040"/>
      </right>
      <top/>
      <bottom/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/>
      <bottom style="hair">
        <color theme="1" tint="0.34998626667073579"/>
      </bottom>
      <diagonal/>
    </border>
    <border>
      <left style="hair">
        <color theme="2" tint="-0.749961851863155"/>
      </left>
      <right style="hair">
        <color theme="2" tint="-0.749961851863155"/>
      </right>
      <top style="hair">
        <color theme="2" tint="-0.749961851863155"/>
      </top>
      <bottom style="hair">
        <color theme="2" tint="-0.749961851863155"/>
      </bottom>
      <diagonal/>
    </border>
    <border>
      <left/>
      <right style="hair">
        <color theme="1" tint="0.14990691854609822"/>
      </right>
      <top style="hair">
        <color theme="1" tint="0.14990691854609822"/>
      </top>
      <bottom style="hair">
        <color theme="1" tint="0.14990691854609822"/>
      </bottom>
      <diagonal/>
    </border>
    <border>
      <left/>
      <right/>
      <top style="hair">
        <color theme="1" tint="0.14990691854609822"/>
      </top>
      <bottom style="hair">
        <color theme="1" tint="0.14990691854609822"/>
      </bottom>
      <diagonal/>
    </border>
    <border>
      <left style="hair">
        <color theme="1" tint="0.34998626667073579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theme="1" tint="0.14990691854609822"/>
      </top>
      <bottom style="hair">
        <color theme="1" tint="0.14990691854609822"/>
      </bottom>
      <diagonal/>
    </border>
    <border>
      <left/>
      <right/>
      <top/>
      <bottom style="dotted">
        <color rgb="FF404040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/>
      <diagonal/>
    </border>
    <border>
      <left/>
      <right style="hair">
        <color theme="1" tint="0.34998626667073579"/>
      </right>
      <top style="hair">
        <color theme="1" tint="0.3499862666707357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48" fillId="0" borderId="0" applyFont="0" applyFill="0" applyBorder="0" applyAlignment="0" applyProtection="0"/>
  </cellStyleXfs>
  <cellXfs count="136">
    <xf numFmtId="0" fontId="0" fillId="0" borderId="0" xfId="0"/>
    <xf numFmtId="0" fontId="4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5"/>
    </xf>
    <xf numFmtId="0" fontId="10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4"/>
    </xf>
    <xf numFmtId="0" fontId="15" fillId="5" borderId="8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vertical="center" wrapText="1"/>
    </xf>
    <xf numFmtId="0" fontId="0" fillId="7" borderId="0" xfId="0" applyFill="1"/>
    <xf numFmtId="0" fontId="16" fillId="8" borderId="0" xfId="1" applyFont="1" applyFill="1" applyAlignment="1">
      <alignment horizontal="left" vertical="center" indent="5"/>
    </xf>
    <xf numFmtId="0" fontId="16" fillId="4" borderId="0" xfId="1" applyFont="1" applyFill="1" applyAlignment="1">
      <alignment horizontal="left" vertical="center" indent="5"/>
    </xf>
    <xf numFmtId="0" fontId="16" fillId="7" borderId="0" xfId="1" applyFont="1" applyFill="1" applyAlignment="1">
      <alignment horizontal="left" vertical="center" indent="5"/>
    </xf>
    <xf numFmtId="0" fontId="17" fillId="3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16" fillId="6" borderId="0" xfId="1" applyFont="1" applyFill="1" applyAlignment="1">
      <alignment horizontal="left" vertical="center" indent="5"/>
    </xf>
    <xf numFmtId="0" fontId="2" fillId="0" borderId="0" xfId="1"/>
    <xf numFmtId="0" fontId="0" fillId="0" borderId="0" xfId="0" applyFill="1"/>
    <xf numFmtId="0" fontId="6" fillId="0" borderId="0" xfId="0" applyFont="1" applyFill="1"/>
    <xf numFmtId="0" fontId="22" fillId="7" borderId="6" xfId="0" applyFont="1" applyFill="1" applyBorder="1" applyAlignment="1">
      <alignment vertical="center" wrapText="1"/>
    </xf>
    <xf numFmtId="0" fontId="22" fillId="7" borderId="7" xfId="0" applyFont="1" applyFill="1" applyBorder="1" applyAlignment="1">
      <alignment vertical="center" wrapText="1"/>
    </xf>
    <xf numFmtId="0" fontId="22" fillId="7" borderId="10" xfId="0" applyFont="1" applyFill="1" applyBorder="1" applyAlignment="1">
      <alignment vertical="center" wrapText="1"/>
    </xf>
    <xf numFmtId="0" fontId="25" fillId="7" borderId="0" xfId="0" applyFont="1" applyFill="1" applyAlignment="1">
      <alignment horizontal="left" vertical="center" indent="5"/>
    </xf>
    <xf numFmtId="0" fontId="15" fillId="8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vertical="center" wrapText="1"/>
    </xf>
    <xf numFmtId="0" fontId="20" fillId="0" borderId="0" xfId="0" applyFont="1"/>
    <xf numFmtId="0" fontId="4" fillId="0" borderId="0" xfId="0" applyFont="1" applyAlignment="1">
      <alignment vertical="center"/>
    </xf>
    <xf numFmtId="0" fontId="28" fillId="0" borderId="1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10" borderId="17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32" fillId="8" borderId="6" xfId="0" applyFont="1" applyFill="1" applyBorder="1" applyAlignment="1">
      <alignment horizontal="left" vertical="center" wrapText="1" indent="2"/>
    </xf>
    <xf numFmtId="0" fontId="32" fillId="8" borderId="6" xfId="0" applyFont="1" applyFill="1" applyBorder="1" applyAlignment="1">
      <alignment horizontal="left" vertical="center" wrapText="1" indent="5"/>
    </xf>
    <xf numFmtId="0" fontId="10" fillId="0" borderId="8" xfId="0" applyFont="1" applyBorder="1" applyAlignment="1">
      <alignment horizontal="left" vertical="center" wrapText="1"/>
    </xf>
    <xf numFmtId="0" fontId="3" fillId="11" borderId="0" xfId="0" applyFont="1" applyFill="1"/>
    <xf numFmtId="0" fontId="4" fillId="11" borderId="1" xfId="0" applyFont="1" applyFill="1" applyBorder="1" applyAlignment="1">
      <alignment vertical="center"/>
    </xf>
    <xf numFmtId="0" fontId="4" fillId="11" borderId="4" xfId="0" applyFont="1" applyFill="1" applyBorder="1" applyAlignment="1">
      <alignment vertical="center"/>
    </xf>
    <xf numFmtId="0" fontId="4" fillId="11" borderId="4" xfId="0" applyFont="1" applyFill="1" applyBorder="1" applyAlignment="1">
      <alignment vertical="center" wrapText="1"/>
    </xf>
    <xf numFmtId="0" fontId="4" fillId="11" borderId="6" xfId="0" applyFont="1" applyFill="1" applyBorder="1" applyAlignment="1">
      <alignment vertical="center" wrapText="1"/>
    </xf>
    <xf numFmtId="0" fontId="0" fillId="11" borderId="0" xfId="0" applyFill="1"/>
    <xf numFmtId="3" fontId="27" fillId="12" borderId="5" xfId="0" applyNumberFormat="1" applyFon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28" fillId="2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16" fillId="11" borderId="0" xfId="1" applyFont="1" applyFill="1" applyAlignment="1">
      <alignment horizontal="left" vertical="center" indent="5"/>
    </xf>
    <xf numFmtId="0" fontId="8" fillId="0" borderId="0" xfId="0" applyFont="1"/>
    <xf numFmtId="0" fontId="22" fillId="7" borderId="0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center"/>
    </xf>
    <xf numFmtId="0" fontId="41" fillId="0" borderId="0" xfId="0" applyFont="1" applyAlignment="1">
      <alignment horizontal="center" vertical="center" wrapText="1"/>
    </xf>
    <xf numFmtId="3" fontId="27" fillId="12" borderId="5" xfId="0" applyNumberFormat="1" applyFont="1" applyFill="1" applyBorder="1" applyAlignment="1">
      <alignment horizontal="center" vertical="center" wrapText="1"/>
    </xf>
    <xf numFmtId="0" fontId="42" fillId="9" borderId="0" xfId="1" applyFont="1" applyFill="1" applyAlignment="1">
      <alignment horizontal="left" vertical="center" indent="5"/>
    </xf>
    <xf numFmtId="2" fontId="0" fillId="0" borderId="0" xfId="0" applyNumberFormat="1"/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2" fontId="30" fillId="2" borderId="27" xfId="0" applyNumberFormat="1" applyFont="1" applyFill="1" applyBorder="1" applyAlignment="1">
      <alignment horizontal="center" vertical="center"/>
    </xf>
    <xf numFmtId="0" fontId="38" fillId="10" borderId="0" xfId="0" applyFont="1" applyFill="1" applyBorder="1" applyAlignment="1">
      <alignment horizontal="center" vertical="center" wrapText="1"/>
    </xf>
    <xf numFmtId="0" fontId="44" fillId="10" borderId="0" xfId="0" applyFont="1" applyFill="1"/>
    <xf numFmtId="0" fontId="37" fillId="0" borderId="14" xfId="0" applyFont="1" applyBorder="1" applyAlignment="1">
      <alignment horizontal="center" vertical="center" wrapText="1"/>
    </xf>
    <xf numFmtId="0" fontId="32" fillId="13" borderId="14" xfId="0" applyFont="1" applyFill="1" applyBorder="1" applyAlignment="1">
      <alignment horizontal="center" vertical="center" wrapText="1"/>
    </xf>
    <xf numFmtId="0" fontId="45" fillId="5" borderId="0" xfId="0" applyFont="1" applyFill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3" fontId="27" fillId="14" borderId="5" xfId="0" applyNumberFormat="1" applyFont="1" applyFill="1" applyBorder="1" applyAlignment="1">
      <alignment horizontal="center" vertical="center"/>
    </xf>
    <xf numFmtId="0" fontId="4" fillId="17" borderId="5" xfId="0" applyFont="1" applyFill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/>
    </xf>
    <xf numFmtId="0" fontId="0" fillId="0" borderId="0" xfId="0" applyFont="1"/>
    <xf numFmtId="0" fontId="14" fillId="0" borderId="0" xfId="0" applyFont="1" applyFill="1"/>
    <xf numFmtId="2" fontId="30" fillId="15" borderId="2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wrapText="1"/>
    </xf>
    <xf numFmtId="0" fontId="47" fillId="0" borderId="0" xfId="0" applyFont="1" applyAlignment="1"/>
    <xf numFmtId="0" fontId="0" fillId="0" borderId="0" xfId="0" applyAlignment="1">
      <alignment wrapText="1"/>
    </xf>
    <xf numFmtId="0" fontId="30" fillId="18" borderId="24" xfId="0" applyFont="1" applyFill="1" applyBorder="1" applyAlignment="1">
      <alignment horizontal="center" vertical="center"/>
    </xf>
    <xf numFmtId="0" fontId="0" fillId="0" borderId="0" xfId="0" applyAlignment="1">
      <alignment horizontal="left" indent="12"/>
    </xf>
    <xf numFmtId="4" fontId="27" fillId="14" borderId="5" xfId="0" applyNumberFormat="1" applyFont="1" applyFill="1" applyBorder="1" applyAlignment="1">
      <alignment horizontal="center" vertical="center"/>
    </xf>
    <xf numFmtId="2" fontId="30" fillId="2" borderId="28" xfId="0" applyNumberFormat="1" applyFont="1" applyFill="1" applyBorder="1" applyAlignment="1">
      <alignment horizontal="center" vertical="center"/>
    </xf>
    <xf numFmtId="4" fontId="10" fillId="2" borderId="14" xfId="0" applyNumberFormat="1" applyFont="1" applyFill="1" applyBorder="1" applyAlignment="1">
      <alignment horizontal="center" vertical="center" wrapText="1"/>
    </xf>
    <xf numFmtId="0" fontId="41" fillId="19" borderId="24" xfId="0" applyFont="1" applyFill="1" applyBorder="1" applyAlignment="1">
      <alignment horizontal="left" vertical="center" wrapText="1" indent="5"/>
    </xf>
    <xf numFmtId="0" fontId="39" fillId="0" borderId="0" xfId="0" applyFont="1" applyAlignment="1"/>
    <xf numFmtId="0" fontId="3" fillId="0" borderId="0" xfId="0" applyFont="1" applyBorder="1" applyAlignment="1">
      <alignment horizontal="center" vertical="center"/>
    </xf>
    <xf numFmtId="4" fontId="5" fillId="10" borderId="5" xfId="0" applyNumberFormat="1" applyFont="1" applyFill="1" applyBorder="1" applyAlignment="1">
      <alignment horizontal="center" wrapText="1"/>
    </xf>
    <xf numFmtId="0" fontId="5" fillId="10" borderId="9" xfId="0" applyFont="1" applyFill="1" applyBorder="1" applyAlignment="1">
      <alignment horizontal="center" vertical="center" wrapText="1"/>
    </xf>
    <xf numFmtId="4" fontId="5" fillId="10" borderId="5" xfId="0" applyNumberFormat="1" applyFont="1" applyFill="1" applyBorder="1" applyAlignment="1">
      <alignment horizontal="center" vertical="center" wrapText="1"/>
    </xf>
    <xf numFmtId="4" fontId="5" fillId="10" borderId="13" xfId="0" applyNumberFormat="1" applyFont="1" applyFill="1" applyBorder="1" applyAlignment="1">
      <alignment horizontal="center" vertical="center" wrapText="1"/>
    </xf>
    <xf numFmtId="4" fontId="5" fillId="10" borderId="9" xfId="0" applyNumberFormat="1" applyFont="1" applyFill="1" applyBorder="1" applyAlignment="1">
      <alignment horizontal="center" vertical="center" wrapText="1"/>
    </xf>
    <xf numFmtId="0" fontId="0" fillId="10" borderId="2" xfId="0" applyFill="1" applyBorder="1"/>
    <xf numFmtId="10" fontId="50" fillId="0" borderId="2" xfId="2" applyNumberFormat="1" applyFont="1" applyBorder="1"/>
    <xf numFmtId="3" fontId="51" fillId="10" borderId="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3" fillId="16" borderId="0" xfId="0" applyFont="1" applyFill="1" applyAlignment="1">
      <alignment horizontal="center" vertical="center"/>
    </xf>
    <xf numFmtId="3" fontId="26" fillId="12" borderId="7" xfId="0" applyNumberFormat="1" applyFont="1" applyFill="1" applyBorder="1" applyAlignment="1">
      <alignment horizontal="center" vertical="center"/>
    </xf>
    <xf numFmtId="3" fontId="26" fillId="12" borderId="3" xfId="0" applyNumberFormat="1" applyFont="1" applyFill="1" applyBorder="1" applyAlignment="1">
      <alignment horizontal="center" vertical="center"/>
    </xf>
    <xf numFmtId="3" fontId="26" fillId="12" borderId="2" xfId="0" applyNumberFormat="1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left" vertical="center" wrapText="1"/>
    </xf>
    <xf numFmtId="0" fontId="21" fillId="8" borderId="3" xfId="0" applyFont="1" applyFill="1" applyBorder="1" applyAlignment="1">
      <alignment horizontal="left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31" fillId="2" borderId="20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29" fillId="10" borderId="0" xfId="0" applyFont="1" applyFill="1" applyBorder="1" applyAlignment="1">
      <alignment horizontal="left" vertical="top" wrapText="1"/>
    </xf>
    <xf numFmtId="0" fontId="28" fillId="2" borderId="0" xfId="0" applyFont="1" applyFill="1" applyBorder="1" applyAlignment="1">
      <alignment horizontal="left" vertical="center" wrapText="1" indent="1"/>
    </xf>
    <xf numFmtId="0" fontId="28" fillId="0" borderId="19" xfId="0" applyFont="1" applyBorder="1" applyAlignment="1">
      <alignment horizontal="center" vertical="center"/>
    </xf>
    <xf numFmtId="0" fontId="28" fillId="0" borderId="21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2" borderId="23" xfId="0" applyFont="1" applyFill="1" applyBorder="1" applyAlignment="1">
      <alignment horizontal="left" vertical="center" wrapText="1"/>
    </xf>
    <xf numFmtId="0" fontId="28" fillId="2" borderId="22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/>
    </xf>
    <xf numFmtId="3" fontId="27" fillId="0" borderId="5" xfId="0" applyNumberFormat="1" applyFont="1" applyFill="1" applyBorder="1" applyAlignment="1">
      <alignment horizontal="center" vertical="center"/>
    </xf>
    <xf numFmtId="49" fontId="52" fillId="0" borderId="0" xfId="0" applyNumberFormat="1" applyFont="1" applyAlignment="1">
      <alignment horizontal="left" wrapText="1"/>
    </xf>
    <xf numFmtId="4" fontId="0" fillId="0" borderId="0" xfId="0" applyNumberFormat="1"/>
    <xf numFmtId="1" fontId="50" fillId="0" borderId="2" xfId="2" applyNumberFormat="1" applyFont="1" applyBorder="1"/>
    <xf numFmtId="3" fontId="0" fillId="0" borderId="0" xfId="0" applyNumberFormat="1"/>
    <xf numFmtId="0" fontId="10" fillId="0" borderId="8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</cellXfs>
  <cellStyles count="3">
    <cellStyle name="Collegamento ipertestuale" xfId="1" builtinId="8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CC99FF"/>
      <color rgb="FFCCCCFF"/>
      <color rgb="FF9999FF"/>
      <color rgb="FFFF99FF"/>
      <color rgb="FFFFFF99"/>
      <color rgb="FFFF99CC"/>
      <color rgb="FFED5613"/>
      <color rgb="FFCCECFF"/>
      <color rgb="FFFF66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finanze.regione.emilia-romagna.it/finanza-del-territorio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188510</xdr:colOff>
      <xdr:row>1</xdr:row>
      <xdr:rowOff>533400</xdr:rowOff>
    </xdr:from>
    <xdr:to>
      <xdr:col>1</xdr:col>
      <xdr:colOff>3837390</xdr:colOff>
      <xdr:row>8</xdr:row>
      <xdr:rowOff>171450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D0C51F9-1583-4356-9B51-67739E1C1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6785" y="1009650"/>
          <a:ext cx="3648880" cy="209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314326</xdr:colOff>
      <xdr:row>15</xdr:row>
      <xdr:rowOff>123825</xdr:rowOff>
    </xdr:from>
    <xdr:to>
      <xdr:col>8</xdr:col>
      <xdr:colOff>581026</xdr:colOff>
      <xdr:row>17</xdr:row>
      <xdr:rowOff>28575</xdr:rowOff>
    </xdr:to>
    <xdr:pic>
      <xdr:nvPicPr>
        <xdr:cNvPr id="2" name="Immagin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9468C3-2815-4D4D-A7FA-D1E6723F7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1" y="3457575"/>
          <a:ext cx="14859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470400</xdr:colOff>
      <xdr:row>2</xdr:row>
      <xdr:rowOff>31750</xdr:rowOff>
    </xdr:from>
    <xdr:to>
      <xdr:col>7</xdr:col>
      <xdr:colOff>602277</xdr:colOff>
      <xdr:row>5</xdr:row>
      <xdr:rowOff>331598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16D92394-BB53-4449-BF34-C64AA4A32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6350" y="508000"/>
          <a:ext cx="3827577" cy="19667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CMAN%20-%202020%20BILANCIO\CONTRIBUTO%20REGIONALE%20PRT\carta%20d'identit&#224;\Estrazione%20fg.%20FUNZIONI%20ASSOCIATE%20IN%20CIFRE%20SP.....%20da%20fa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calcolo 2019"/>
      <sheetName val="2020"/>
      <sheetName val="calcolo 2020"/>
    </sheetNames>
    <sheetDataSet>
      <sheetData sheetId="0" refreshError="1"/>
      <sheetData sheetId="1" refreshError="1"/>
      <sheetData sheetId="2" refreshError="1"/>
      <sheetData sheetId="3">
        <row r="3">
          <cell r="G3">
            <v>367668.57</v>
          </cell>
        </row>
        <row r="4">
          <cell r="H4">
            <v>611232.59000000008</v>
          </cell>
        </row>
        <row r="7">
          <cell r="G7">
            <v>494798.03</v>
          </cell>
        </row>
        <row r="8">
          <cell r="H8">
            <v>67495.790000000037</v>
          </cell>
        </row>
        <row r="11">
          <cell r="E11">
            <v>721348.06</v>
          </cell>
        </row>
        <row r="12">
          <cell r="F12">
            <v>438118.93999999994</v>
          </cell>
        </row>
        <row r="15">
          <cell r="F15">
            <v>2331930.0299999998</v>
          </cell>
        </row>
        <row r="16">
          <cell r="G16">
            <v>993860.64000000013</v>
          </cell>
        </row>
        <row r="19">
          <cell r="F19">
            <v>9388.27</v>
          </cell>
        </row>
        <row r="20">
          <cell r="G20">
            <v>9075.89</v>
          </cell>
        </row>
        <row r="23">
          <cell r="O23">
            <v>1632637.87</v>
          </cell>
        </row>
        <row r="24">
          <cell r="P24">
            <v>8601803.879999999</v>
          </cell>
        </row>
        <row r="27">
          <cell r="G27">
            <v>203052.52000000002</v>
          </cell>
        </row>
        <row r="28">
          <cell r="H28">
            <v>26915.849999999977</v>
          </cell>
        </row>
        <row r="31">
          <cell r="H31">
            <v>124268.69</v>
          </cell>
        </row>
        <row r="32">
          <cell r="I32">
            <v>272754.55</v>
          </cell>
        </row>
        <row r="35">
          <cell r="I35">
            <v>2848715.3299999996</v>
          </cell>
        </row>
        <row r="36">
          <cell r="J36">
            <v>6807679.4899999984</v>
          </cell>
        </row>
        <row r="39">
          <cell r="D39">
            <v>142855.67999999999</v>
          </cell>
        </row>
        <row r="40">
          <cell r="E40">
            <v>32265.550000000017</v>
          </cell>
        </row>
        <row r="43">
          <cell r="I43">
            <v>799619.87999999989</v>
          </cell>
        </row>
        <row r="44">
          <cell r="J44">
            <v>114674.2200000002</v>
          </cell>
        </row>
        <row r="47">
          <cell r="F47">
            <v>87359.200000000012</v>
          </cell>
        </row>
        <row r="48">
          <cell r="G48">
            <v>11955.939999999988</v>
          </cell>
        </row>
        <row r="51">
          <cell r="J51">
            <v>266090.58</v>
          </cell>
        </row>
        <row r="52">
          <cell r="K52">
            <v>5414367.0699999994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F3394-0348-4BC5-ADD5-764F5D8D8DD4}">
  <sheetPr codeName="Foglio1"/>
  <dimension ref="B1:K11"/>
  <sheetViews>
    <sheetView showGridLines="0" tabSelected="1" workbookViewId="0">
      <selection activeCell="C14" sqref="C14"/>
    </sheetView>
  </sheetViews>
  <sheetFormatPr defaultRowHeight="14.4" x14ac:dyDescent="0.3"/>
  <cols>
    <col min="1" max="1" width="21.5546875" customWidth="1"/>
    <col min="2" max="2" width="58" customWidth="1"/>
    <col min="3" max="3" width="60.5546875" customWidth="1"/>
  </cols>
  <sheetData>
    <row r="1" spans="2:11" ht="37.5" customHeight="1" x14ac:dyDescent="0.3">
      <c r="B1" s="98" t="s">
        <v>0</v>
      </c>
      <c r="C1" s="98"/>
    </row>
    <row r="2" spans="2:11" ht="46.5" customHeight="1" x14ac:dyDescent="0.3">
      <c r="B2" s="88"/>
      <c r="C2" s="57" t="s">
        <v>1</v>
      </c>
    </row>
    <row r="3" spans="2:11" ht="24" customHeight="1" x14ac:dyDescent="0.3">
      <c r="B3" s="97"/>
      <c r="C3" s="53" t="s">
        <v>2</v>
      </c>
      <c r="D3" s="97"/>
    </row>
    <row r="4" spans="2:11" ht="23.25" customHeight="1" x14ac:dyDescent="0.3">
      <c r="B4" s="97"/>
      <c r="C4" s="13" t="s">
        <v>3</v>
      </c>
      <c r="D4" s="97"/>
    </row>
    <row r="5" spans="2:11" ht="24" customHeight="1" x14ac:dyDescent="0.3">
      <c r="B5" s="97"/>
      <c r="C5" s="14" t="s">
        <v>4</v>
      </c>
      <c r="D5" s="97"/>
    </row>
    <row r="6" spans="2:11" ht="25.5" customHeight="1" x14ac:dyDescent="0.3">
      <c r="B6" s="97"/>
      <c r="C6" s="15" t="s">
        <v>5</v>
      </c>
      <c r="D6" s="97"/>
      <c r="K6" s="82"/>
    </row>
    <row r="7" spans="2:11" ht="27.75" customHeight="1" x14ac:dyDescent="0.3">
      <c r="B7" s="97"/>
      <c r="C7" s="22" t="s">
        <v>6</v>
      </c>
      <c r="D7" s="97"/>
    </row>
    <row r="8" spans="2:11" ht="22.5" customHeight="1" x14ac:dyDescent="0.3">
      <c r="B8" s="97"/>
      <c r="C8" s="59" t="s">
        <v>7</v>
      </c>
      <c r="D8" s="97"/>
    </row>
    <row r="9" spans="2:11" ht="15" customHeight="1" x14ac:dyDescent="0.3">
      <c r="B9" s="88"/>
      <c r="C9" s="33" t="s">
        <v>8</v>
      </c>
      <c r="D9" s="97"/>
    </row>
    <row r="10" spans="2:11" ht="23.4" x14ac:dyDescent="0.3">
      <c r="B10" s="88"/>
      <c r="C10" s="86">
        <v>2080506030</v>
      </c>
      <c r="D10" s="97"/>
    </row>
    <row r="11" spans="2:11" x14ac:dyDescent="0.3">
      <c r="D11" s="97"/>
    </row>
  </sheetData>
  <mergeCells count="3">
    <mergeCell ref="B3:B8"/>
    <mergeCell ref="B1:C1"/>
    <mergeCell ref="D3:D11"/>
  </mergeCells>
  <hyperlinks>
    <hyperlink ref="C3" location="Sintesi!A1" display="Dati di Sintesi" xr:uid="{4C1CEBA0-1E37-4BB3-821A-FA6272146412}"/>
    <hyperlink ref="C4" location="Spese!A1" display="Le Spese dell’Unione" xr:uid="{5525DE33-AA1A-48C6-BA4A-3580999B3764}"/>
    <hyperlink ref="C5" location="'Risorse gestioni associate'!B3" display="Le Risorse per le gestioni associate" xr:uid="{C42BB9BA-7F34-4CDC-8862-8C8F0C543528}"/>
    <hyperlink ref="C6" location="'Le Funzioni'!A1" display="Le funzioni associate in cifre" xr:uid="{327C4256-81F0-42EF-87A2-F79263896ACC}"/>
    <hyperlink ref="C7" location="'Andamento '!A1" display="L’andamento delle funzioni associate" xr:uid="{F2CF5D76-5E25-4437-85FC-66404021FD06}"/>
    <hyperlink ref="C8" location="Completezza!A1" display="Completezza" xr:uid="{C026DDB2-6EB4-491E-88E9-8B9BECB20DC2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5CA7-A5DD-454F-80C1-8B8482750D2F}">
  <sheetPr codeName="Foglio2">
    <tabColor theme="9" tint="-0.249977111117893"/>
  </sheetPr>
  <dimension ref="B2:F11"/>
  <sheetViews>
    <sheetView showGridLines="0" workbookViewId="0">
      <selection activeCell="F7" sqref="F7"/>
    </sheetView>
  </sheetViews>
  <sheetFormatPr defaultRowHeight="14.4" x14ac:dyDescent="0.3"/>
  <cols>
    <col min="1" max="1" width="7.5546875" customWidth="1"/>
    <col min="3" max="3" width="32.33203125" customWidth="1"/>
    <col min="6" max="6" width="33.6640625" customWidth="1"/>
  </cols>
  <sheetData>
    <row r="2" spans="2:6" x14ac:dyDescent="0.3">
      <c r="B2" s="23" t="s">
        <v>9</v>
      </c>
    </row>
    <row r="3" spans="2:6" ht="21" x14ac:dyDescent="0.4">
      <c r="C3" s="42" t="s">
        <v>10</v>
      </c>
      <c r="D3" s="42"/>
      <c r="E3" s="47"/>
      <c r="F3" s="47"/>
    </row>
    <row r="4" spans="2:6" ht="24" customHeight="1" x14ac:dyDescent="0.3">
      <c r="C4" s="43" t="s">
        <v>11</v>
      </c>
      <c r="D4" s="99">
        <v>84699</v>
      </c>
      <c r="E4" s="100" t="e">
        <v>#N/A</v>
      </c>
      <c r="F4" s="101" t="e">
        <v>#N/A</v>
      </c>
    </row>
    <row r="5" spans="2:6" ht="27" customHeight="1" x14ac:dyDescent="0.3">
      <c r="C5" s="44" t="s">
        <v>12</v>
      </c>
      <c r="D5" s="99">
        <v>462.94200000000006</v>
      </c>
      <c r="E5" s="100" t="e">
        <v>#N/A</v>
      </c>
      <c r="F5" s="101" t="e">
        <v>#N/A</v>
      </c>
    </row>
    <row r="6" spans="2:6" ht="78.599999999999994" customHeight="1" x14ac:dyDescent="0.3">
      <c r="C6" s="45" t="s">
        <v>13</v>
      </c>
      <c r="D6" s="122" t="s">
        <v>146</v>
      </c>
      <c r="E6" s="1" t="s">
        <v>14</v>
      </c>
      <c r="F6" s="123" t="s">
        <v>150</v>
      </c>
    </row>
    <row r="7" spans="2:6" ht="44.25" customHeight="1" x14ac:dyDescent="0.3">
      <c r="C7" s="45" t="s">
        <v>15</v>
      </c>
      <c r="D7" s="48" t="s">
        <v>16</v>
      </c>
      <c r="E7" s="1" t="s">
        <v>17</v>
      </c>
      <c r="F7" s="58" t="s">
        <v>18</v>
      </c>
    </row>
    <row r="8" spans="2:6" ht="49.5" customHeight="1" x14ac:dyDescent="0.3">
      <c r="C8" s="46" t="s">
        <v>19</v>
      </c>
      <c r="D8" s="48" t="s">
        <v>16</v>
      </c>
      <c r="E8" s="1" t="s">
        <v>17</v>
      </c>
      <c r="F8" s="58" t="s">
        <v>20</v>
      </c>
    </row>
    <row r="11" spans="2:6" x14ac:dyDescent="0.3">
      <c r="C11" s="76" t="s">
        <v>21</v>
      </c>
    </row>
  </sheetData>
  <mergeCells count="2">
    <mergeCell ref="D4:F4"/>
    <mergeCell ref="D5:F5"/>
  </mergeCells>
  <hyperlinks>
    <hyperlink ref="B2" location="Indice!A1" display="←" xr:uid="{4F701AF0-7F8E-4B6B-BB54-1E96E7E9186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6FED0-7E21-4B1D-A1FF-F2CE1969CC94}">
  <sheetPr codeName="Foglio3">
    <tabColor rgb="FF0070C0"/>
    <pageSetUpPr fitToPage="1"/>
  </sheetPr>
  <dimension ref="A1:D19"/>
  <sheetViews>
    <sheetView showGridLines="0" workbookViewId="0">
      <selection activeCell="G6" sqref="G6"/>
    </sheetView>
  </sheetViews>
  <sheetFormatPr defaultRowHeight="14.4" x14ac:dyDescent="0.3"/>
  <cols>
    <col min="2" max="2" width="11.6640625" customWidth="1"/>
    <col min="3" max="3" width="40.33203125" customWidth="1"/>
    <col min="4" max="4" width="54.33203125" customWidth="1"/>
  </cols>
  <sheetData>
    <row r="1" spans="1:4" ht="25.5" customHeight="1" x14ac:dyDescent="0.3">
      <c r="A1" s="23" t="s">
        <v>9</v>
      </c>
    </row>
    <row r="2" spans="1:4" ht="28.5" customHeight="1" x14ac:dyDescent="0.3">
      <c r="B2" s="102" t="s">
        <v>3</v>
      </c>
      <c r="C2" s="103"/>
      <c r="D2" s="103"/>
    </row>
    <row r="3" spans="1:4" ht="32.25" customHeight="1" x14ac:dyDescent="0.3">
      <c r="B3" s="30">
        <v>1</v>
      </c>
      <c r="C3" s="31" t="s">
        <v>22</v>
      </c>
      <c r="D3" s="94">
        <v>260.95</v>
      </c>
    </row>
    <row r="4" spans="1:4" ht="28.5" customHeight="1" x14ac:dyDescent="0.3">
      <c r="B4" s="40" t="s">
        <v>23</v>
      </c>
      <c r="C4" s="39" t="s">
        <v>24</v>
      </c>
      <c r="D4" s="125">
        <v>0</v>
      </c>
    </row>
    <row r="5" spans="1:4" ht="30" customHeight="1" x14ac:dyDescent="0.3">
      <c r="B5" s="40" t="s">
        <v>25</v>
      </c>
      <c r="C5" s="39" t="s">
        <v>26</v>
      </c>
      <c r="D5" s="125">
        <v>0</v>
      </c>
    </row>
    <row r="6" spans="1:4" ht="32.25" customHeight="1" x14ac:dyDescent="0.3">
      <c r="B6" s="30">
        <v>2</v>
      </c>
      <c r="C6" s="31" t="s">
        <v>27</v>
      </c>
      <c r="D6" s="95">
        <f>260.95/349.19</f>
        <v>0.74730089636014774</v>
      </c>
    </row>
    <row r="7" spans="1:4" ht="24.75" customHeight="1" x14ac:dyDescent="0.3">
      <c r="B7" s="30">
        <v>3</v>
      </c>
      <c r="C7" s="31" t="s">
        <v>28</v>
      </c>
      <c r="D7" s="83">
        <v>29394044.609999999</v>
      </c>
    </row>
    <row r="8" spans="1:4" ht="18" x14ac:dyDescent="0.3">
      <c r="B8" s="30">
        <v>4</v>
      </c>
      <c r="C8" s="31" t="s">
        <v>29</v>
      </c>
      <c r="D8" s="83">
        <v>1550111.81</v>
      </c>
    </row>
    <row r="9" spans="1:4" ht="18" x14ac:dyDescent="0.3">
      <c r="B9" s="30">
        <v>5</v>
      </c>
      <c r="C9" s="31" t="s">
        <v>30</v>
      </c>
      <c r="D9" s="83">
        <v>346.99615877700387</v>
      </c>
    </row>
    <row r="10" spans="1:4" ht="18" x14ac:dyDescent="0.3">
      <c r="B10" s="30">
        <v>6</v>
      </c>
      <c r="C10" s="31" t="s">
        <v>31</v>
      </c>
      <c r="D10" s="83">
        <v>18.299041553535591</v>
      </c>
    </row>
    <row r="11" spans="1:4" ht="15" x14ac:dyDescent="0.3">
      <c r="B11" s="25" t="s">
        <v>32</v>
      </c>
    </row>
    <row r="12" spans="1:4" ht="15" x14ac:dyDescent="0.3">
      <c r="B12" s="25" t="s">
        <v>33</v>
      </c>
    </row>
    <row r="13" spans="1:4" ht="15" x14ac:dyDescent="0.3">
      <c r="B13" s="25" t="s">
        <v>34</v>
      </c>
    </row>
    <row r="14" spans="1:4" ht="15" x14ac:dyDescent="0.3">
      <c r="B14" s="25" t="s">
        <v>35</v>
      </c>
    </row>
    <row r="15" spans="1:4" ht="15" x14ac:dyDescent="0.3">
      <c r="B15" s="2" t="s">
        <v>36</v>
      </c>
    </row>
    <row r="16" spans="1:4" ht="15" x14ac:dyDescent="0.3">
      <c r="B16" s="2" t="s">
        <v>37</v>
      </c>
    </row>
    <row r="17" spans="2:2" ht="15" x14ac:dyDescent="0.3">
      <c r="B17" s="2" t="s">
        <v>38</v>
      </c>
    </row>
    <row r="18" spans="2:2" ht="15" x14ac:dyDescent="0.3">
      <c r="B18" s="2"/>
    </row>
    <row r="19" spans="2:2" ht="15.6" x14ac:dyDescent="0.3">
      <c r="B19" s="52" t="s">
        <v>39</v>
      </c>
    </row>
  </sheetData>
  <mergeCells count="1">
    <mergeCell ref="B2:D2"/>
  </mergeCells>
  <hyperlinks>
    <hyperlink ref="A1" location="Indice!A1" display="←" xr:uid="{D2342410-32B1-43B5-976B-FA4D625FB3F0}"/>
  </hyperlinks>
  <pageMargins left="0.7" right="0.7" top="0.75" bottom="0.75" header="0.3" footer="0.3"/>
  <pageSetup paperSize="9"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AADFE-3C1E-47E9-A4C1-97ED3EEF991F}">
  <sheetPr codeName="Foglio4">
    <tabColor theme="4" tint="-0.249977111117893"/>
  </sheetPr>
  <dimension ref="A1:I13"/>
  <sheetViews>
    <sheetView showGridLines="0" topLeftCell="B1" zoomScale="85" zoomScaleNormal="85" workbookViewId="0">
      <selection activeCell="F8" sqref="F8"/>
    </sheetView>
  </sheetViews>
  <sheetFormatPr defaultRowHeight="14.4" x14ac:dyDescent="0.3"/>
  <cols>
    <col min="2" max="2" width="8.33203125" customWidth="1"/>
    <col min="3" max="3" width="44.33203125" customWidth="1"/>
    <col min="4" max="4" width="18.6640625" customWidth="1"/>
    <col min="5" max="5" width="16.5546875" customWidth="1"/>
    <col min="6" max="6" width="17.6640625" customWidth="1"/>
    <col min="8" max="8" width="16.33203125" customWidth="1"/>
    <col min="9" max="9" width="15" customWidth="1"/>
  </cols>
  <sheetData>
    <row r="1" spans="1:9" ht="23.25" customHeight="1" x14ac:dyDescent="0.3">
      <c r="A1" s="23" t="s">
        <v>9</v>
      </c>
    </row>
    <row r="3" spans="1:9" ht="21" x14ac:dyDescent="0.3">
      <c r="B3" s="104" t="s">
        <v>4</v>
      </c>
      <c r="C3" s="105"/>
      <c r="D3" s="16"/>
      <c r="E3" s="16"/>
      <c r="F3" s="16"/>
    </row>
    <row r="4" spans="1:9" ht="18" x14ac:dyDescent="0.3">
      <c r="B4" s="17"/>
      <c r="C4" s="18"/>
      <c r="D4" s="3" t="s">
        <v>40</v>
      </c>
      <c r="E4" s="3" t="s">
        <v>41</v>
      </c>
      <c r="F4" s="3" t="s">
        <v>42</v>
      </c>
    </row>
    <row r="5" spans="1:9" ht="35.25" customHeight="1" x14ac:dyDescent="0.3">
      <c r="B5" s="19">
        <v>7</v>
      </c>
      <c r="C5" s="20" t="s">
        <v>43</v>
      </c>
      <c r="D5" s="96">
        <v>19588094.260000002</v>
      </c>
      <c r="E5" s="96">
        <v>20951228.120000001</v>
      </c>
      <c r="F5" s="96">
        <v>22712738.34</v>
      </c>
      <c r="H5" s="124"/>
      <c r="I5" s="124"/>
    </row>
    <row r="6" spans="1:9" ht="63" customHeight="1" x14ac:dyDescent="0.3">
      <c r="B6" s="19">
        <v>8</v>
      </c>
      <c r="C6" s="20" t="s">
        <v>44</v>
      </c>
      <c r="D6" s="71">
        <v>358084.80291241966</v>
      </c>
      <c r="E6" s="71">
        <v>390693.22445826721</v>
      </c>
      <c r="F6" s="71">
        <v>486950.22</v>
      </c>
    </row>
    <row r="7" spans="1:9" ht="51" customHeight="1" x14ac:dyDescent="0.3">
      <c r="B7" s="19">
        <v>9</v>
      </c>
      <c r="C7" s="20" t="s">
        <v>45</v>
      </c>
      <c r="D7" s="96">
        <f>25473495.62-D6-D5</f>
        <v>5527316.5570875816</v>
      </c>
      <c r="E7" s="96">
        <f>26784219.34-E6-E5</f>
        <v>5442297.9955417328</v>
      </c>
      <c r="F7" s="96">
        <f>30239310-F6-F5</f>
        <v>7039621.4400000013</v>
      </c>
      <c r="H7" s="124"/>
      <c r="I7" s="126"/>
    </row>
    <row r="8" spans="1:9" ht="57.75" customHeight="1" x14ac:dyDescent="0.3">
      <c r="B8" s="19">
        <v>10</v>
      </c>
      <c r="C8" s="20" t="s">
        <v>46</v>
      </c>
      <c r="D8" s="96">
        <f>32313296.18-2592171.51-D7-D6-D5</f>
        <v>4247629.0500000007</v>
      </c>
      <c r="E8" s="96">
        <f>33713524.23-2931016.85-E7-E6-E5</f>
        <v>3998288.0399999954</v>
      </c>
      <c r="F8" s="96">
        <f>46652088.95-3306000-3006551.43-7112975.07-F7-F6-F5</f>
        <v>2987252.450000003</v>
      </c>
      <c r="H8" s="124"/>
      <c r="I8" s="126"/>
    </row>
    <row r="9" spans="1:9" ht="16.2" x14ac:dyDescent="0.3">
      <c r="B9" s="24" t="s">
        <v>151</v>
      </c>
    </row>
    <row r="10" spans="1:9" ht="16.2" x14ac:dyDescent="0.3">
      <c r="B10" s="75" t="s">
        <v>47</v>
      </c>
    </row>
    <row r="11" spans="1:9" ht="16.2" x14ac:dyDescent="0.3">
      <c r="B11" s="54" t="s">
        <v>48</v>
      </c>
    </row>
    <row r="12" spans="1:9" ht="16.2" x14ac:dyDescent="0.3">
      <c r="B12" s="54" t="s">
        <v>49</v>
      </c>
    </row>
    <row r="13" spans="1:9" ht="24.75" customHeight="1" x14ac:dyDescent="0.3">
      <c r="B13" s="87" t="s">
        <v>50</v>
      </c>
    </row>
  </sheetData>
  <mergeCells count="1">
    <mergeCell ref="B3:C3"/>
  </mergeCells>
  <hyperlinks>
    <hyperlink ref="A1" location="Indice!A1" display="←" xr:uid="{DEA30A37-D19C-408B-B7DC-AE1BFE993C8A}"/>
  </hyperlinks>
  <pageMargins left="0.7" right="0.7" top="0.75" bottom="0.75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4248B-5058-4320-AF1B-E882E9BA5A24}">
  <sheetPr codeName="Foglio5">
    <tabColor rgb="FFED5613"/>
    <pageSetUpPr fitToPage="1"/>
  </sheetPr>
  <dimension ref="A1:P17"/>
  <sheetViews>
    <sheetView showGridLines="0" zoomScale="85" zoomScaleNormal="85" workbookViewId="0">
      <selection activeCell="D17" sqref="D17"/>
    </sheetView>
  </sheetViews>
  <sheetFormatPr defaultRowHeight="14.4" x14ac:dyDescent="0.3"/>
  <cols>
    <col min="2" max="2" width="34.44140625" customWidth="1"/>
    <col min="3" max="3" width="10.44140625" customWidth="1"/>
    <col min="4" max="4" width="12" customWidth="1"/>
    <col min="5" max="5" width="12.33203125" customWidth="1"/>
    <col min="6" max="7" width="14.33203125" customWidth="1"/>
    <col min="8" max="8" width="13.6640625" customWidth="1"/>
    <col min="9" max="9" width="17.44140625" customWidth="1"/>
    <col min="10" max="10" width="39.33203125" customWidth="1"/>
    <col min="11" max="11" width="2" customWidth="1"/>
    <col min="12" max="12" width="57.33203125" customWidth="1"/>
    <col min="16" max="16" width="23.33203125" customWidth="1"/>
  </cols>
  <sheetData>
    <row r="1" spans="1:16" ht="21" customHeight="1" x14ac:dyDescent="0.3">
      <c r="A1" s="23" t="s">
        <v>9</v>
      </c>
      <c r="M1" s="80"/>
    </row>
    <row r="2" spans="1:16" ht="20.399999999999999" x14ac:dyDescent="0.3">
      <c r="B2" s="29" t="s">
        <v>5</v>
      </c>
      <c r="C2" s="12"/>
      <c r="D2" s="12"/>
      <c r="E2" s="55">
        <v>2020</v>
      </c>
      <c r="F2" s="12"/>
      <c r="G2" s="12"/>
      <c r="H2" s="12"/>
      <c r="I2" s="12"/>
      <c r="J2" s="12"/>
    </row>
    <row r="3" spans="1:16" ht="70.5" customHeight="1" x14ac:dyDescent="0.3">
      <c r="B3" s="11"/>
      <c r="C3" s="41" t="s">
        <v>51</v>
      </c>
      <c r="D3" s="41" t="s">
        <v>52</v>
      </c>
      <c r="E3" s="127" t="s">
        <v>53</v>
      </c>
      <c r="F3" s="127" t="s">
        <v>54</v>
      </c>
      <c r="G3" s="127" t="s">
        <v>55</v>
      </c>
      <c r="H3" s="127" t="s">
        <v>56</v>
      </c>
      <c r="I3" s="41" t="s">
        <v>57</v>
      </c>
      <c r="J3" s="7" t="s">
        <v>58</v>
      </c>
      <c r="L3" s="32" t="s">
        <v>59</v>
      </c>
    </row>
    <row r="4" spans="1:16" ht="23.1" customHeight="1" x14ac:dyDescent="0.35">
      <c r="B4" s="26" t="s">
        <v>60</v>
      </c>
      <c r="C4" s="4" t="s">
        <v>146</v>
      </c>
      <c r="D4" s="4">
        <v>9</v>
      </c>
      <c r="E4" s="128"/>
      <c r="F4" s="128"/>
      <c r="G4" s="128"/>
      <c r="H4" s="129">
        <f>'[1]calcolo 2020'!G3</f>
        <v>367668.57</v>
      </c>
      <c r="I4" s="89">
        <f>'[1]calcolo 2020'!H4</f>
        <v>611232.59000000008</v>
      </c>
      <c r="J4" s="90" t="s">
        <v>133</v>
      </c>
      <c r="L4" s="24" t="s">
        <v>61</v>
      </c>
      <c r="M4" s="78"/>
      <c r="N4" s="78"/>
      <c r="O4" s="78"/>
      <c r="P4" s="78"/>
    </row>
    <row r="5" spans="1:16" ht="54" customHeight="1" x14ac:dyDescent="0.3">
      <c r="B5" s="26" t="s">
        <v>62</v>
      </c>
      <c r="C5" s="4" t="s">
        <v>146</v>
      </c>
      <c r="D5" s="4">
        <v>7</v>
      </c>
      <c r="E5" s="130" t="s">
        <v>145</v>
      </c>
      <c r="F5" s="130">
        <v>13</v>
      </c>
      <c r="G5" s="130"/>
      <c r="H5" s="131">
        <f>'[1]calcolo 2020'!G7</f>
        <v>494798.03</v>
      </c>
      <c r="I5" s="91">
        <f>'[1]calcolo 2020'!H8</f>
        <v>67495.790000000037</v>
      </c>
      <c r="J5" s="90" t="s">
        <v>134</v>
      </c>
      <c r="L5" s="78" t="s">
        <v>63</v>
      </c>
    </row>
    <row r="6" spans="1:16" ht="16.2" x14ac:dyDescent="0.3">
      <c r="B6" s="26" t="s">
        <v>64</v>
      </c>
      <c r="C6" s="4" t="s">
        <v>146</v>
      </c>
      <c r="D6" s="4">
        <v>9</v>
      </c>
      <c r="E6" s="130" t="s">
        <v>145</v>
      </c>
      <c r="F6" s="130">
        <v>18</v>
      </c>
      <c r="G6" s="130"/>
      <c r="H6" s="131">
        <f>'[1]calcolo 2020'!E11</f>
        <v>721348.06</v>
      </c>
      <c r="I6" s="91">
        <f>'[1]calcolo 2020'!F12</f>
        <v>438118.93999999994</v>
      </c>
      <c r="J6" s="90" t="s">
        <v>135</v>
      </c>
      <c r="L6" s="6" t="s">
        <v>65</v>
      </c>
    </row>
    <row r="7" spans="1:16" ht="16.2" x14ac:dyDescent="0.3">
      <c r="B7" s="26" t="s">
        <v>66</v>
      </c>
      <c r="C7" s="4" t="s">
        <v>146</v>
      </c>
      <c r="D7" s="4">
        <v>7</v>
      </c>
      <c r="E7" s="130" t="s">
        <v>145</v>
      </c>
      <c r="F7" s="130">
        <v>82</v>
      </c>
      <c r="G7" s="130"/>
      <c r="H7" s="131">
        <f>'[1]calcolo 2020'!F15</f>
        <v>2331930.0299999998</v>
      </c>
      <c r="I7" s="91">
        <f>'[1]calcolo 2020'!G16</f>
        <v>993860.64000000013</v>
      </c>
      <c r="J7" s="90" t="s">
        <v>136</v>
      </c>
      <c r="L7" s="6" t="s">
        <v>67</v>
      </c>
    </row>
    <row r="8" spans="1:16" ht="16.2" x14ac:dyDescent="0.3">
      <c r="B8" s="26" t="s">
        <v>68</v>
      </c>
      <c r="C8" s="4" t="s">
        <v>146</v>
      </c>
      <c r="D8" s="4">
        <v>9</v>
      </c>
      <c r="E8" s="130"/>
      <c r="F8" s="130"/>
      <c r="G8" s="130"/>
      <c r="H8" s="131">
        <f>'[1]calcolo 2020'!F19</f>
        <v>9388.27</v>
      </c>
      <c r="I8" s="91">
        <f>'[1]calcolo 2020'!G20</f>
        <v>9075.89</v>
      </c>
      <c r="J8" s="90" t="s">
        <v>137</v>
      </c>
      <c r="L8" s="6" t="s">
        <v>69</v>
      </c>
    </row>
    <row r="9" spans="1:16" ht="31.2" x14ac:dyDescent="0.3">
      <c r="B9" s="26" t="s">
        <v>70</v>
      </c>
      <c r="C9" s="4" t="s">
        <v>146</v>
      </c>
      <c r="D9" s="4">
        <v>9</v>
      </c>
      <c r="E9" s="130" t="s">
        <v>145</v>
      </c>
      <c r="F9" s="130">
        <f>6+1+41+1+2</f>
        <v>51</v>
      </c>
      <c r="G9" s="130"/>
      <c r="H9" s="131">
        <f>'[1]calcolo 2020'!O23</f>
        <v>1632637.87</v>
      </c>
      <c r="I9" s="91">
        <f>'[1]calcolo 2020'!P24</f>
        <v>8601803.879999999</v>
      </c>
      <c r="J9" s="90" t="s">
        <v>138</v>
      </c>
      <c r="L9" s="6" t="s">
        <v>71</v>
      </c>
    </row>
    <row r="10" spans="1:16" ht="23.4" x14ac:dyDescent="0.4">
      <c r="B10" s="26" t="s">
        <v>72</v>
      </c>
      <c r="C10" s="4" t="s">
        <v>147</v>
      </c>
      <c r="D10" s="4"/>
      <c r="E10" s="130"/>
      <c r="F10" s="130"/>
      <c r="G10" s="130"/>
      <c r="H10" s="130"/>
      <c r="I10" s="4"/>
      <c r="J10" s="4"/>
      <c r="L10" s="79" t="s">
        <v>73</v>
      </c>
    </row>
    <row r="11" spans="1:16" ht="46.8" x14ac:dyDescent="0.3">
      <c r="B11" s="26" t="s">
        <v>74</v>
      </c>
      <c r="C11" s="21" t="s">
        <v>148</v>
      </c>
      <c r="D11" s="4">
        <v>9</v>
      </c>
      <c r="E11" s="130" t="s">
        <v>145</v>
      </c>
      <c r="F11" s="130">
        <v>5</v>
      </c>
      <c r="G11" s="130"/>
      <c r="H11" s="131">
        <f>'[1]calcolo 2020'!G27</f>
        <v>203052.52000000002</v>
      </c>
      <c r="I11" s="91">
        <f>'[1]calcolo 2020'!H28</f>
        <v>26915.849999999977</v>
      </c>
      <c r="J11" s="90" t="s">
        <v>139</v>
      </c>
      <c r="L11" s="24" t="s">
        <v>75</v>
      </c>
    </row>
    <row r="12" spans="1:16" ht="16.2" x14ac:dyDescent="0.3">
      <c r="B12" s="26" t="s">
        <v>76</v>
      </c>
      <c r="C12" s="5" t="s">
        <v>147</v>
      </c>
      <c r="D12" s="5"/>
      <c r="E12" s="132"/>
      <c r="F12" s="132">
        <f>53+32</f>
        <v>85</v>
      </c>
      <c r="G12" s="132"/>
      <c r="H12" s="133">
        <f>'[1]calcolo 2020'!H31</f>
        <v>124268.69</v>
      </c>
      <c r="I12" s="92">
        <f>'[1]calcolo 2020'!I32</f>
        <v>272754.55</v>
      </c>
      <c r="J12" s="90"/>
      <c r="L12" s="56" t="s">
        <v>77</v>
      </c>
    </row>
    <row r="13" spans="1:16" ht="20.100000000000001" customHeight="1" x14ac:dyDescent="0.3">
      <c r="B13" s="27" t="s">
        <v>78</v>
      </c>
      <c r="C13" s="21" t="s">
        <v>146</v>
      </c>
      <c r="D13" s="21">
        <v>6</v>
      </c>
      <c r="E13" s="134" t="s">
        <v>145</v>
      </c>
      <c r="F13" s="134">
        <v>3</v>
      </c>
      <c r="G13" s="134"/>
      <c r="H13" s="135">
        <f>'[1]calcolo 2020'!I35</f>
        <v>2848715.3299999996</v>
      </c>
      <c r="I13" s="93">
        <f>'[1]calcolo 2020'!J36</f>
        <v>6807679.4899999984</v>
      </c>
      <c r="J13" s="90" t="s">
        <v>140</v>
      </c>
    </row>
    <row r="14" spans="1:16" ht="21" customHeight="1" x14ac:dyDescent="0.3">
      <c r="B14" s="28" t="s">
        <v>79</v>
      </c>
      <c r="C14" s="21" t="s">
        <v>146</v>
      </c>
      <c r="D14" s="21">
        <v>4</v>
      </c>
      <c r="E14" s="134" t="s">
        <v>145</v>
      </c>
      <c r="F14" s="134">
        <f>24+6+1</f>
        <v>31</v>
      </c>
      <c r="G14" s="134"/>
      <c r="H14" s="135">
        <f>'[1]calcolo 2020'!D39</f>
        <v>142855.67999999999</v>
      </c>
      <c r="I14" s="93">
        <f>'[1]calcolo 2020'!E40</f>
        <v>32265.550000000017</v>
      </c>
      <c r="J14" s="90" t="s">
        <v>141</v>
      </c>
    </row>
    <row r="15" spans="1:16" ht="16.2" x14ac:dyDescent="0.3">
      <c r="B15" s="28" t="s">
        <v>80</v>
      </c>
      <c r="C15" s="21" t="s">
        <v>146</v>
      </c>
      <c r="D15" s="21">
        <v>5</v>
      </c>
      <c r="E15" s="134" t="s">
        <v>145</v>
      </c>
      <c r="F15" s="134">
        <v>4</v>
      </c>
      <c r="G15" s="134"/>
      <c r="H15" s="135">
        <f>'[1]calcolo 2020'!I43</f>
        <v>799619.87999999989</v>
      </c>
      <c r="I15" s="93">
        <f>'[1]calcolo 2020'!J44</f>
        <v>114674.2200000002</v>
      </c>
      <c r="J15" s="90" t="s">
        <v>142</v>
      </c>
    </row>
    <row r="16" spans="1:16" ht="16.2" x14ac:dyDescent="0.3">
      <c r="B16" s="28" t="s">
        <v>81</v>
      </c>
      <c r="C16" s="21" t="s">
        <v>146</v>
      </c>
      <c r="D16" s="21">
        <v>5</v>
      </c>
      <c r="E16" s="134"/>
      <c r="F16" s="134"/>
      <c r="G16" s="134"/>
      <c r="H16" s="135">
        <f>'[1]calcolo 2020'!F47</f>
        <v>87359.200000000012</v>
      </c>
      <c r="I16" s="93">
        <f>'[1]calcolo 2020'!G48</f>
        <v>11955.939999999988</v>
      </c>
      <c r="J16" s="90" t="s">
        <v>143</v>
      </c>
    </row>
    <row r="17" spans="2:10" ht="140.4" x14ac:dyDescent="0.3">
      <c r="B17" s="28" t="s">
        <v>82</v>
      </c>
      <c r="C17" s="21" t="s">
        <v>146</v>
      </c>
      <c r="D17" s="21" t="s">
        <v>149</v>
      </c>
      <c r="E17" s="134"/>
      <c r="F17" s="134"/>
      <c r="G17" s="134"/>
      <c r="H17" s="135">
        <f>'[1]calcolo 2020'!J51</f>
        <v>266090.58</v>
      </c>
      <c r="I17" s="93">
        <f>'[1]calcolo 2020'!K52</f>
        <v>5414367.0699999994</v>
      </c>
      <c r="J17" s="90" t="s">
        <v>144</v>
      </c>
    </row>
  </sheetData>
  <hyperlinks>
    <hyperlink ref="A1" location="Indice!A1" display="←" xr:uid="{2B2729CB-E901-4E8E-9D36-C4626C3F3396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B50A-0BC0-4CC3-8647-EA44E1737A01}">
  <sheetPr codeName="Foglio6">
    <tabColor rgb="FF9933FF"/>
    <pageSetUpPr fitToPage="1"/>
  </sheetPr>
  <dimension ref="A1:D12"/>
  <sheetViews>
    <sheetView showGridLines="0" workbookViewId="0"/>
  </sheetViews>
  <sheetFormatPr defaultRowHeight="14.4" x14ac:dyDescent="0.3"/>
  <cols>
    <col min="1" max="1" width="8" customWidth="1"/>
    <col min="2" max="2" width="23.44140625" customWidth="1"/>
    <col min="3" max="3" width="26.44140625" customWidth="1"/>
    <col min="4" max="4" width="23.6640625" customWidth="1"/>
    <col min="5" max="5" width="15.5546875" customWidth="1"/>
    <col min="6" max="6" width="28.5546875" customWidth="1"/>
    <col min="9" max="10" width="9.33203125" customWidth="1"/>
    <col min="12" max="12" width="9.33203125" customWidth="1"/>
  </cols>
  <sheetData>
    <row r="1" spans="1:4" ht="23.25" customHeight="1" x14ac:dyDescent="0.3">
      <c r="A1" s="23" t="s">
        <v>9</v>
      </c>
    </row>
    <row r="3" spans="1:4" ht="30" customHeight="1" x14ac:dyDescent="0.3">
      <c r="B3" s="106" t="s">
        <v>83</v>
      </c>
      <c r="C3" s="107"/>
      <c r="D3" s="108"/>
    </row>
    <row r="4" spans="1:4" ht="61.5" customHeight="1" x14ac:dyDescent="0.3">
      <c r="B4" s="9"/>
      <c r="C4" s="61" t="s">
        <v>84</v>
      </c>
      <c r="D4" s="62" t="s">
        <v>85</v>
      </c>
    </row>
    <row r="5" spans="1:4" ht="39.75" customHeight="1" x14ac:dyDescent="0.3">
      <c r="B5" s="10" t="s">
        <v>86</v>
      </c>
      <c r="C5" s="72">
        <v>4</v>
      </c>
      <c r="D5" s="72">
        <v>2</v>
      </c>
    </row>
    <row r="6" spans="1:4" ht="39.75" customHeight="1" x14ac:dyDescent="0.3">
      <c r="B6" s="10" t="s">
        <v>87</v>
      </c>
      <c r="C6" s="72">
        <v>4</v>
      </c>
      <c r="D6" s="72">
        <v>2</v>
      </c>
    </row>
    <row r="7" spans="1:4" ht="34.5" customHeight="1" x14ac:dyDescent="0.3">
      <c r="B7" s="10" t="s">
        <v>88</v>
      </c>
      <c r="C7" s="72">
        <v>7</v>
      </c>
      <c r="D7" s="72">
        <v>0</v>
      </c>
    </row>
    <row r="8" spans="1:4" ht="55.2" customHeight="1" x14ac:dyDescent="0.3">
      <c r="C8" s="70" t="s">
        <v>89</v>
      </c>
      <c r="D8" s="69">
        <v>1</v>
      </c>
    </row>
    <row r="9" spans="1:4" ht="81.75" customHeight="1" x14ac:dyDescent="0.3">
      <c r="B9" s="109" t="s">
        <v>90</v>
      </c>
      <c r="C9" s="109"/>
      <c r="D9" s="109"/>
    </row>
    <row r="10" spans="1:4" ht="15.75" customHeight="1" x14ac:dyDescent="0.3">
      <c r="B10" s="52" t="s">
        <v>50</v>
      </c>
    </row>
    <row r="11" spans="1:4" ht="21.6" customHeight="1" x14ac:dyDescent="0.3"/>
    <row r="12" spans="1:4" ht="16.2" x14ac:dyDescent="0.3">
      <c r="B12" s="8"/>
    </row>
  </sheetData>
  <mergeCells count="2">
    <mergeCell ref="B3:D3"/>
    <mergeCell ref="B9:D9"/>
  </mergeCells>
  <conditionalFormatting sqref="D8">
    <cfRule type="iconSet" priority="1">
      <iconSet iconSet="3Symbols2">
        <cfvo type="percent" val="0"/>
        <cfvo type="num" val="0"/>
        <cfvo type="num" val="1"/>
      </iconSet>
    </cfRule>
    <cfRule type="iconSet" priority="2">
      <iconSet iconSet="3Symbols2">
        <cfvo type="percent" val="0"/>
        <cfvo type="percent" val="33"/>
        <cfvo type="percent" val="67"/>
      </iconSet>
    </cfRule>
  </conditionalFormatting>
  <hyperlinks>
    <hyperlink ref="A1" location="Indice!A1" display="←" xr:uid="{D6056A8C-09FC-415C-A2AA-B7C98D6CA47C}"/>
  </hyperlinks>
  <pageMargins left="0.7" right="0.7" top="0.75" bottom="0.75" header="0.3" footer="0.3"/>
  <pageSetup paperSize="9" scale="9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92608-9835-40B8-BD7B-61A07F821E4B}">
  <sheetPr codeName="Foglio7">
    <tabColor theme="7"/>
    <pageSetUpPr fitToPage="1"/>
  </sheetPr>
  <dimension ref="A1:R41"/>
  <sheetViews>
    <sheetView showGridLines="0" topLeftCell="A7" zoomScaleNormal="100" workbookViewId="0">
      <selection activeCell="K8" sqref="K8"/>
    </sheetView>
  </sheetViews>
  <sheetFormatPr defaultRowHeight="14.4" x14ac:dyDescent="0.3"/>
  <cols>
    <col min="1" max="1" width="15.6640625" customWidth="1"/>
    <col min="2" max="2" width="9.33203125" customWidth="1"/>
    <col min="3" max="3" width="10.33203125" customWidth="1"/>
    <col min="4" max="4" width="13.44140625" customWidth="1"/>
    <col min="5" max="5" width="10.44140625" customWidth="1"/>
    <col min="6" max="6" width="10.5546875" bestFit="1" customWidth="1"/>
    <col min="7" max="7" width="11.33203125" customWidth="1"/>
    <col min="9" max="9" width="10.5546875" customWidth="1"/>
    <col min="10" max="10" width="9.5546875" customWidth="1"/>
    <col min="11" max="11" width="12.44140625" customWidth="1"/>
    <col min="12" max="12" width="10.33203125" customWidth="1"/>
    <col min="13" max="13" width="9.33203125" customWidth="1"/>
    <col min="15" max="15" width="10.6640625" customWidth="1"/>
    <col min="18" max="18" width="7.44140625" customWidth="1"/>
  </cols>
  <sheetData>
    <row r="1" spans="1:18" ht="23.25" customHeight="1" x14ac:dyDescent="0.3">
      <c r="A1" s="23" t="s">
        <v>9</v>
      </c>
    </row>
    <row r="2" spans="1:18" ht="21.75" customHeight="1" x14ac:dyDescent="0.3">
      <c r="B2" s="110" t="s">
        <v>91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8" ht="30" customHeight="1" x14ac:dyDescent="0.3">
      <c r="A3" s="51">
        <v>2020</v>
      </c>
      <c r="B3" s="115" t="s">
        <v>92</v>
      </c>
      <c r="C3" s="116"/>
      <c r="D3" s="116"/>
      <c r="E3" s="116"/>
      <c r="F3" s="50"/>
      <c r="G3" s="114" t="s">
        <v>93</v>
      </c>
      <c r="H3" s="114"/>
      <c r="I3" s="74" t="s">
        <v>94</v>
      </c>
      <c r="J3" s="49"/>
      <c r="K3" s="50"/>
      <c r="L3" s="117" t="s">
        <v>95</v>
      </c>
      <c r="M3" s="118"/>
      <c r="N3" s="74">
        <v>7</v>
      </c>
      <c r="O3" s="34" t="s">
        <v>96</v>
      </c>
      <c r="P3" s="113" t="s">
        <v>97</v>
      </c>
      <c r="Q3" s="113"/>
      <c r="R3" s="113"/>
    </row>
    <row r="4" spans="1:18" ht="59.25" customHeight="1" x14ac:dyDescent="0.3">
      <c r="A4" s="35"/>
      <c r="B4" s="36" t="s">
        <v>98</v>
      </c>
      <c r="C4" s="36" t="s">
        <v>99</v>
      </c>
      <c r="D4" s="36" t="s">
        <v>100</v>
      </c>
      <c r="E4" s="36" t="s">
        <v>101</v>
      </c>
      <c r="F4" s="36" t="s">
        <v>102</v>
      </c>
      <c r="G4" s="34" t="s">
        <v>103</v>
      </c>
      <c r="H4" s="36" t="s">
        <v>104</v>
      </c>
      <c r="I4" s="36" t="s">
        <v>105</v>
      </c>
      <c r="J4" s="36" t="s">
        <v>106</v>
      </c>
      <c r="K4" s="36" t="s">
        <v>107</v>
      </c>
      <c r="L4" s="36" t="s">
        <v>108</v>
      </c>
      <c r="M4" s="36" t="s">
        <v>109</v>
      </c>
      <c r="N4" s="34" t="s">
        <v>110</v>
      </c>
      <c r="O4" s="34" t="s">
        <v>111</v>
      </c>
      <c r="P4" s="113"/>
      <c r="Q4" s="113"/>
      <c r="R4" s="113"/>
    </row>
    <row r="5" spans="1:18" ht="23.7" customHeight="1" x14ac:dyDescent="0.3">
      <c r="A5" s="67" t="s">
        <v>112</v>
      </c>
      <c r="B5" s="68">
        <v>5</v>
      </c>
      <c r="C5" s="68">
        <v>10</v>
      </c>
      <c r="D5" s="68">
        <v>10</v>
      </c>
      <c r="E5" s="68">
        <v>5</v>
      </c>
      <c r="F5" s="68">
        <v>15</v>
      </c>
      <c r="G5" s="68">
        <v>15</v>
      </c>
      <c r="H5" s="68">
        <v>10</v>
      </c>
      <c r="I5" s="68">
        <v>10</v>
      </c>
      <c r="J5" s="68">
        <v>15</v>
      </c>
      <c r="K5" s="68">
        <v>10</v>
      </c>
      <c r="L5" s="68">
        <v>15</v>
      </c>
      <c r="M5" s="68">
        <v>10</v>
      </c>
      <c r="N5" s="68">
        <v>10</v>
      </c>
      <c r="O5" s="68">
        <v>140</v>
      </c>
      <c r="P5" s="113"/>
      <c r="Q5" s="113"/>
      <c r="R5" s="113"/>
    </row>
    <row r="6" spans="1:18" ht="40.5" customHeight="1" x14ac:dyDescent="0.3">
      <c r="A6" s="73" t="s">
        <v>1</v>
      </c>
      <c r="B6" s="77">
        <v>4.25</v>
      </c>
      <c r="C6" s="77">
        <v>5.2888888888888888</v>
      </c>
      <c r="D6" s="77">
        <v>7.7777777777777777</v>
      </c>
      <c r="E6" s="77">
        <v>3.75</v>
      </c>
      <c r="F6" s="77">
        <v>15</v>
      </c>
      <c r="G6" s="77">
        <v>0</v>
      </c>
      <c r="H6" s="77">
        <v>3</v>
      </c>
      <c r="I6" s="77">
        <v>0</v>
      </c>
      <c r="J6" s="77">
        <v>0</v>
      </c>
      <c r="K6" s="77">
        <v>0</v>
      </c>
      <c r="L6" s="77">
        <v>0</v>
      </c>
      <c r="M6" s="77">
        <v>0</v>
      </c>
      <c r="N6" s="77">
        <v>10</v>
      </c>
      <c r="O6" s="77">
        <v>49.066666666666663</v>
      </c>
      <c r="P6" s="113"/>
      <c r="Q6" s="113"/>
      <c r="R6" s="113"/>
    </row>
    <row r="7" spans="1:18" ht="42" customHeight="1" x14ac:dyDescent="0.3">
      <c r="A7" s="85" t="s">
        <v>113</v>
      </c>
      <c r="B7" s="84">
        <v>3.875</v>
      </c>
      <c r="C7" s="64">
        <v>6.2848148148148146</v>
      </c>
      <c r="D7" s="64">
        <v>7.7555555555555555</v>
      </c>
      <c r="E7" s="64">
        <v>4</v>
      </c>
      <c r="F7" s="64">
        <v>12.407999999999999</v>
      </c>
      <c r="G7" s="64">
        <v>3.5</v>
      </c>
      <c r="H7" s="64">
        <v>3.1277777777777778</v>
      </c>
      <c r="I7" s="64">
        <v>0</v>
      </c>
      <c r="J7" s="64">
        <v>9.2062500000000007</v>
      </c>
      <c r="K7" s="64">
        <v>7.3043154761904763</v>
      </c>
      <c r="L7" s="64">
        <v>0</v>
      </c>
      <c r="M7" s="64">
        <v>4.9833333333333334</v>
      </c>
      <c r="N7" s="64">
        <v>6</v>
      </c>
      <c r="O7" s="64">
        <v>68.445046957671963</v>
      </c>
    </row>
    <row r="8" spans="1:18" ht="48" customHeight="1" x14ac:dyDescent="0.3">
      <c r="B8" s="81">
        <v>7</v>
      </c>
      <c r="C8" s="119" t="s">
        <v>114</v>
      </c>
      <c r="D8" s="119"/>
      <c r="E8" s="119"/>
      <c r="F8" s="120"/>
      <c r="G8" s="121"/>
      <c r="H8" s="121"/>
      <c r="I8" s="121"/>
      <c r="J8" s="121"/>
    </row>
    <row r="9" spans="1:18" ht="19.5" customHeight="1" x14ac:dyDescent="0.3">
      <c r="A9" s="63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6"/>
    </row>
    <row r="10" spans="1:18" ht="13.5" customHeight="1" x14ac:dyDescent="0.3"/>
    <row r="11" spans="1:18" ht="46.5" customHeight="1" x14ac:dyDescent="0.3">
      <c r="A11" s="37" t="s">
        <v>115</v>
      </c>
      <c r="B11" s="37" t="s">
        <v>98</v>
      </c>
      <c r="C11" s="37" t="s">
        <v>99</v>
      </c>
      <c r="D11" s="37" t="s">
        <v>100</v>
      </c>
      <c r="E11" s="37" t="s">
        <v>101</v>
      </c>
      <c r="F11" s="37" t="s">
        <v>102</v>
      </c>
      <c r="G11" s="37" t="s">
        <v>116</v>
      </c>
      <c r="H11" s="37" t="s">
        <v>104</v>
      </c>
      <c r="I11" s="37" t="s">
        <v>117</v>
      </c>
      <c r="J11" s="37" t="s">
        <v>106</v>
      </c>
      <c r="K11" s="37" t="s">
        <v>107</v>
      </c>
      <c r="L11" s="37" t="s">
        <v>108</v>
      </c>
      <c r="M11" s="37" t="s">
        <v>109</v>
      </c>
      <c r="N11" s="37" t="s">
        <v>110</v>
      </c>
      <c r="P11" s="112" t="s">
        <v>118</v>
      </c>
      <c r="Q11" s="112"/>
      <c r="R11" s="112"/>
    </row>
    <row r="12" spans="1:18" x14ac:dyDescent="0.3">
      <c r="A12" s="38" t="s">
        <v>119</v>
      </c>
      <c r="B12" s="38">
        <v>2.5</v>
      </c>
      <c r="C12" s="38" t="s">
        <v>120</v>
      </c>
      <c r="D12" s="38" t="s">
        <v>120</v>
      </c>
      <c r="E12" s="38">
        <v>2.5</v>
      </c>
      <c r="F12" s="38" t="s">
        <v>121</v>
      </c>
      <c r="G12" s="38" t="s">
        <v>121</v>
      </c>
      <c r="H12" s="38" t="s">
        <v>120</v>
      </c>
      <c r="I12" s="38" t="s">
        <v>120</v>
      </c>
      <c r="J12" s="38" t="s">
        <v>122</v>
      </c>
      <c r="K12" s="38" t="s">
        <v>120</v>
      </c>
      <c r="L12" s="38" t="s">
        <v>122</v>
      </c>
      <c r="M12" s="38" t="s">
        <v>120</v>
      </c>
      <c r="N12" s="38" t="s">
        <v>120</v>
      </c>
      <c r="P12" s="112"/>
      <c r="Q12" s="112"/>
      <c r="R12" s="112"/>
    </row>
    <row r="13" spans="1:18" x14ac:dyDescent="0.3">
      <c r="A13" s="38" t="s">
        <v>123</v>
      </c>
      <c r="B13" s="38" t="s">
        <v>124</v>
      </c>
      <c r="C13" s="38" t="s">
        <v>125</v>
      </c>
      <c r="D13" s="38" t="s">
        <v>125</v>
      </c>
      <c r="E13" s="38" t="s">
        <v>124</v>
      </c>
      <c r="F13" s="38" t="s">
        <v>126</v>
      </c>
      <c r="G13" s="38" t="s">
        <v>126</v>
      </c>
      <c r="H13" s="38" t="s">
        <v>125</v>
      </c>
      <c r="I13" s="38" t="s">
        <v>125</v>
      </c>
      <c r="J13" s="38" t="s">
        <v>127</v>
      </c>
      <c r="K13" s="38" t="s">
        <v>125</v>
      </c>
      <c r="L13" s="38" t="s">
        <v>127</v>
      </c>
      <c r="M13" s="38" t="s">
        <v>125</v>
      </c>
      <c r="N13" s="38" t="s">
        <v>125</v>
      </c>
      <c r="P13" s="112"/>
      <c r="Q13" s="112"/>
      <c r="R13" s="112"/>
    </row>
    <row r="14" spans="1:18" x14ac:dyDescent="0.3">
      <c r="A14" s="38" t="s">
        <v>128</v>
      </c>
      <c r="B14" s="38" t="s">
        <v>129</v>
      </c>
      <c r="C14" s="38" t="s">
        <v>130</v>
      </c>
      <c r="D14" s="38" t="s">
        <v>130</v>
      </c>
      <c r="E14" s="38" t="s">
        <v>129</v>
      </c>
      <c r="F14" s="38" t="s">
        <v>131</v>
      </c>
      <c r="G14" s="38" t="s">
        <v>131</v>
      </c>
      <c r="H14" s="38" t="s">
        <v>130</v>
      </c>
      <c r="I14" s="38" t="s">
        <v>130</v>
      </c>
      <c r="J14" s="38" t="s">
        <v>132</v>
      </c>
      <c r="K14" s="38" t="s">
        <v>130</v>
      </c>
      <c r="L14" s="38" t="s">
        <v>132</v>
      </c>
      <c r="M14" s="38" t="s">
        <v>130</v>
      </c>
      <c r="N14" s="38" t="s">
        <v>130</v>
      </c>
      <c r="P14" s="112"/>
      <c r="Q14" s="112"/>
      <c r="R14" s="112"/>
    </row>
    <row r="15" spans="1:18" ht="49.2" customHeight="1" x14ac:dyDescent="0.3">
      <c r="A15" s="52" t="s">
        <v>50</v>
      </c>
      <c r="P15" s="112"/>
      <c r="Q15" s="112"/>
      <c r="R15" s="112"/>
    </row>
    <row r="16" spans="1:18" x14ac:dyDescent="0.3">
      <c r="P16" s="112"/>
      <c r="Q16" s="112"/>
      <c r="R16" s="112"/>
    </row>
    <row r="17" spans="2:17" x14ac:dyDescent="0.3">
      <c r="D17" s="60"/>
    </row>
    <row r="18" spans="2:17" x14ac:dyDescent="0.3">
      <c r="D18" s="60"/>
    </row>
    <row r="19" spans="2:17" x14ac:dyDescent="0.3">
      <c r="D19" s="60"/>
    </row>
    <row r="20" spans="2:17" x14ac:dyDescent="0.3">
      <c r="D20" s="60"/>
    </row>
    <row r="21" spans="2:17" x14ac:dyDescent="0.3">
      <c r="D21" s="60"/>
    </row>
    <row r="22" spans="2:17" x14ac:dyDescent="0.3">
      <c r="D22" s="60"/>
    </row>
    <row r="23" spans="2:17" x14ac:dyDescent="0.3">
      <c r="D23" s="60"/>
    </row>
    <row r="24" spans="2:17" x14ac:dyDescent="0.3">
      <c r="D24" s="60"/>
    </row>
    <row r="25" spans="2:17" x14ac:dyDescent="0.3">
      <c r="D25" s="60"/>
    </row>
    <row r="26" spans="2:17" x14ac:dyDescent="0.3">
      <c r="D26" s="60"/>
    </row>
    <row r="27" spans="2:17" x14ac:dyDescent="0.3">
      <c r="D27" s="60"/>
    </row>
    <row r="28" spans="2:17" x14ac:dyDescent="0.3">
      <c r="D28" s="60"/>
    </row>
    <row r="29" spans="2:17" x14ac:dyDescent="0.3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</row>
    <row r="30" spans="2:17" x14ac:dyDescent="0.3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7" x14ac:dyDescent="0.3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spans="2:17" x14ac:dyDescent="0.3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</row>
    <row r="33" spans="2:17" x14ac:dyDescent="0.3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2:17" x14ac:dyDescent="0.3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</row>
    <row r="35" spans="2:17" x14ac:dyDescent="0.3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</row>
    <row r="36" spans="2:17" x14ac:dyDescent="0.3"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</row>
    <row r="37" spans="2:17" x14ac:dyDescent="0.3"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</row>
    <row r="38" spans="2:17" x14ac:dyDescent="0.3"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</row>
    <row r="39" spans="2:17" x14ac:dyDescent="0.3"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</row>
    <row r="40" spans="2:17" x14ac:dyDescent="0.3"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</row>
    <row r="41" spans="2:17" x14ac:dyDescent="0.3"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</row>
  </sheetData>
  <mergeCells count="8">
    <mergeCell ref="B2:O2"/>
    <mergeCell ref="P11:R16"/>
    <mergeCell ref="P3:R6"/>
    <mergeCell ref="G3:H3"/>
    <mergeCell ref="B3:E3"/>
    <mergeCell ref="L3:M3"/>
    <mergeCell ref="C8:F8"/>
    <mergeCell ref="G8:J8"/>
  </mergeCells>
  <hyperlinks>
    <hyperlink ref="A1" location="Indice!A1" display="←" xr:uid="{74C66F59-8C76-4D7F-943A-5AFA09B2A3B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5" id="{16276078-9B32-4EE2-96F2-A27850509D66}">
            <x14:iconSet iconSet="3Stars">
              <x14:cfvo type="percent">
                <xm:f>0</xm:f>
              </x14:cfvo>
              <x14:cfvo type="percent">
                <xm:f>"In sviluppo"</xm:f>
              </x14:cfvo>
              <x14:cfvo type="percent">
                <xm:f>"Avanzato"</xm:f>
              </x14:cfvo>
            </x14:iconSet>
          </x14:cfRule>
          <xm:sqref>A12:A14</xm:sqref>
        </x14:conditionalFormatting>
        <x14:conditionalFormatting xmlns:xm="http://schemas.microsoft.com/office/excel/2006/main">
          <x14:cfRule type="iconSet" priority="76" id="{AFC465AB-3950-4E36-A561-CB3974A330BE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B7</xm:sqref>
        </x14:conditionalFormatting>
        <x14:conditionalFormatting xmlns:xm="http://schemas.microsoft.com/office/excel/2006/main">
          <x14:cfRule type="iconSet" priority="52" id="{64F3FF08-48FE-4F41-9B68-1663C166D206}">
            <x14:iconSet iconSet="3Stars">
              <x14:cfvo type="percent">
                <xm:f>0</xm:f>
              </x14:cfvo>
              <x14:cfvo type="num">
                <xm:f>40</xm:f>
              </x14:cfvo>
              <x14:cfvo type="num">
                <xm:f>60</xm:f>
              </x14:cfvo>
            </x14:iconSet>
          </x14:cfRule>
          <xm:sqref>I3</xm:sqref>
        </x14:conditionalFormatting>
        <x14:conditionalFormatting xmlns:xm="http://schemas.microsoft.com/office/excel/2006/main">
          <x14:cfRule type="iconSet" priority="45" id="{A1E39520-47F4-4C16-8B76-0230C3C60A6E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B6</xm:sqref>
        </x14:conditionalFormatting>
        <x14:conditionalFormatting xmlns:xm="http://schemas.microsoft.com/office/excel/2006/main">
          <x14:cfRule type="iconSet" priority="7" id="{6EF47B27-0D82-4717-8786-10B3EE8B671D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D7</xm:sqref>
        </x14:conditionalFormatting>
        <x14:conditionalFormatting xmlns:xm="http://schemas.microsoft.com/office/excel/2006/main">
          <x14:cfRule type="iconSet" priority="6" id="{B05BA68A-3F7D-4FBB-9DCC-55A3F86EDCA0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B6:B7</xm:sqref>
        </x14:conditionalFormatting>
        <x14:conditionalFormatting xmlns:xm="http://schemas.microsoft.com/office/excel/2006/main">
          <x14:cfRule type="iconSet" priority="5" id="{09D4E006-5A51-4ACF-852E-49A060B7328D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C7</xm:sqref>
        </x14:conditionalFormatting>
        <x14:conditionalFormatting xmlns:xm="http://schemas.microsoft.com/office/excel/2006/main">
          <x14:cfRule type="iconSet" priority="4" id="{59B39341-6E72-40D3-B9E7-EC371B2D58A6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C6:O6</xm:sqref>
        </x14:conditionalFormatting>
        <x14:conditionalFormatting xmlns:xm="http://schemas.microsoft.com/office/excel/2006/main">
          <x14:cfRule type="iconSet" priority="3" id="{DE365AED-461F-4A9B-95AE-38CA449431A4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C6:O6</xm:sqref>
        </x14:conditionalFormatting>
        <x14:conditionalFormatting xmlns:xm="http://schemas.microsoft.com/office/excel/2006/main">
          <x14:cfRule type="iconSet" priority="2" id="{6EC0A785-D40B-41A5-8D74-8173D9CA68DB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B8</xm:sqref>
        </x14:conditionalFormatting>
        <x14:conditionalFormatting xmlns:xm="http://schemas.microsoft.com/office/excel/2006/main">
          <x14:cfRule type="iconSet" priority="1" id="{C5E2471B-3CFF-475E-A534-6507479F9F89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B8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21</vt:i4>
      </vt:variant>
    </vt:vector>
  </HeadingPairs>
  <TitlesOfParts>
    <vt:vector size="28" baseType="lpstr">
      <vt:lpstr>Indice</vt:lpstr>
      <vt:lpstr>Sintesi</vt:lpstr>
      <vt:lpstr>Spese</vt:lpstr>
      <vt:lpstr>Risorse gestioni associate</vt:lpstr>
      <vt:lpstr>Le Funzioni</vt:lpstr>
      <vt:lpstr>Andamento </vt:lpstr>
      <vt:lpstr>Completezza</vt:lpstr>
      <vt:lpstr>Sintesi!_ftn1</vt:lpstr>
      <vt:lpstr>Spese!_ftn2</vt:lpstr>
      <vt:lpstr>'Le Funzioni'!_ftn3</vt:lpstr>
      <vt:lpstr>Sintesi!_ftnref1</vt:lpstr>
      <vt:lpstr>Spese!_ftnref2</vt:lpstr>
      <vt:lpstr>Spese!_ftnref3</vt:lpstr>
      <vt:lpstr>Spese!_ftnref4</vt:lpstr>
      <vt:lpstr>Spese!_ftnref5</vt:lpstr>
      <vt:lpstr>Spese!_ftnref6</vt:lpstr>
      <vt:lpstr>←</vt:lpstr>
      <vt:lpstr>'Andamento '!Area_stampa</vt:lpstr>
      <vt:lpstr>Completezza!Area_stampa</vt:lpstr>
      <vt:lpstr>Indice!Area_stampa</vt:lpstr>
      <vt:lpstr>'Le Funzioni'!Area_stampa</vt:lpstr>
      <vt:lpstr>'Risorse gestioni associate'!Area_stampa</vt:lpstr>
      <vt:lpstr>Sintesi!Area_stampa</vt:lpstr>
      <vt:lpstr>Spese!Area_stampa</vt:lpstr>
      <vt:lpstr>Dati_di_sintesi</vt:lpstr>
      <vt:lpstr>Le_funzioni_associate_in_cifre</vt:lpstr>
      <vt:lpstr>Le_Risorse_per_le_gestioni_associate</vt:lpstr>
      <vt:lpstr>Le_Spese_dell’Unione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Mancini Chiara</dc:creator>
  <cp:keywords/>
  <dc:description/>
  <cp:lastModifiedBy>Manuela Martini</cp:lastModifiedBy>
  <cp:revision/>
  <cp:lastPrinted>2021-07-06T11:38:14Z</cp:lastPrinted>
  <dcterms:created xsi:type="dcterms:W3CDTF">2017-09-11T12:21:05Z</dcterms:created>
  <dcterms:modified xsi:type="dcterms:W3CDTF">2021-07-06T16:20:03Z</dcterms:modified>
  <cp:category/>
  <cp:contentStatus/>
</cp:coreProperties>
</file>